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si_Otz\DOHRVHS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קונצרני'!$B$1:$U$70</definedName>
    <definedName name="_xlnm.Print_Area" localSheetId="9">אופציות!$B$6:$L$41</definedName>
    <definedName name="_xlnm.Print_Area" localSheetId="21">הלוואות!$B$1:$Q$43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מקרקעין'!$B$2:$J$22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קונצרני'!$B$1:$S$36</definedName>
    <definedName name="_xlnm.Print_Area" localSheetId="18">'לא סחיר - אופציות'!$B$6:$L$44</definedName>
    <definedName name="_xlnm.Print_Area" localSheetId="19">'לא סחיר - חוזים עתידיים'!$B$1:$K$39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מניות'!$B$1:$M$24</definedName>
    <definedName name="_xlnm.Print_Area" localSheetId="16">'לא סחיר - קרנות השקעה'!$B$1:$K$40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מזומנים!$B$1:$L$45</definedName>
    <definedName name="_xlnm.Print_Area" localSheetId="5">מניות!$B$1:$O$81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נאמנות'!$B$1:$O$35</definedName>
    <definedName name="_xlnm.Print_Area" localSheetId="2">'תעודות התחייבות ממשלתיות'!$B$1:$R$41</definedName>
    <definedName name="_xlnm.Print_Area" localSheetId="3">'תעודות חוב מסחריות '!$B$6:$U$29</definedName>
    <definedName name="_xlnm.Print_Area" localSheetId="6">'תעודות סל'!$B$1:$N$83</definedName>
  </definedNames>
  <calcPr calcId="152511"/>
</workbook>
</file>

<file path=xl/calcChain.xml><?xml version="1.0" encoding="utf-8"?>
<calcChain xmlns="http://schemas.openxmlformats.org/spreadsheetml/2006/main">
  <c r="O24" i="62" l="1"/>
  <c r="O13" i="62"/>
  <c r="L24" i="62"/>
  <c r="L13" i="62"/>
  <c r="I29" i="62"/>
  <c r="I24" i="62"/>
  <c r="I13" i="62"/>
  <c r="L14" i="58" l="1"/>
  <c r="L15" i="58"/>
  <c r="L16" i="58"/>
  <c r="L17" i="58"/>
  <c r="L18" i="58"/>
  <c r="L19" i="58"/>
  <c r="L20" i="58"/>
  <c r="L21" i="58"/>
  <c r="L22" i="58"/>
  <c r="L23" i="58"/>
  <c r="L24" i="58"/>
  <c r="L25" i="58"/>
  <c r="L13" i="58"/>
  <c r="K14" i="58"/>
  <c r="K15" i="58"/>
  <c r="K16" i="58"/>
  <c r="K17" i="58"/>
  <c r="K18" i="58"/>
  <c r="K19" i="58"/>
  <c r="K20" i="58"/>
  <c r="K21" i="58"/>
  <c r="K22" i="58"/>
  <c r="K23" i="58"/>
  <c r="K24" i="58"/>
  <c r="K25" i="58"/>
  <c r="K13" i="58"/>
  <c r="C11" i="88" l="1"/>
  <c r="C16" i="88"/>
  <c r="D13" i="8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D15" i="88"/>
  <c r="C15" i="88"/>
  <c r="D14" i="88"/>
  <c r="C14" i="88"/>
  <c r="C13" i="88"/>
  <c r="C42" i="88" l="1"/>
  <c r="D44" i="88"/>
  <c r="D42" i="88"/>
</calcChain>
</file>

<file path=xl/sharedStrings.xml><?xml version="1.0" encoding="utf-8"?>
<sst xmlns="http://schemas.openxmlformats.org/spreadsheetml/2006/main" count="2651" uniqueCount="591">
  <si>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</si>
  <si>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</si>
  <si>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</si>
  <si>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</si>
  <si>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</si>
  <si>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</si>
  <si>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</si>
  <si>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</si>
  <si>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</si>
  <si>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</si>
  <si>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</si>
  <si>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</si>
  <si>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</si>
  <si>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</si>
  <si>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</si>
  <si>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</si>
  <si>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</si>
  <si>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</si>
  <si>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</si>
  <si>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</si>
  <si>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</si>
  <si>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</si>
  <si>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</si>
  <si>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</si>
  <si>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</si>
  <si>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</si>
  <si>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</si>
  <si>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</si>
  <si>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</si>
  <si>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</si>
  <si>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</si>
  <si>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</si>
  <si>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</si>
  <si>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</si>
  <si>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</si>
  <si>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</si>
  <si>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</si>
  <si>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</si>
  <si>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</si>
  <si>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</si>
  <si>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</si>
  <si>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</si>
  <si>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</si>
  <si>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</si>
  <si>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</si>
  <si>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</si>
  <si>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</si>
  <si>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</si>
  <si>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</si>
  <si>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</si>
  <si>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</si>
  <si>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</si>
  <si>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</si>
  <si>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</si>
  <si>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</si>
  <si>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</si>
  <si>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</si>
  <si>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</si>
  <si>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</si>
  <si>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</si>
  <si>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</si>
  <si>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</si>
  <si>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</si>
  <si>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</si>
  <si>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</si>
  <si>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</si>
  <si>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</si>
  <si>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</si>
  <si>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</si>
  <si>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</si>
  <si>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</si>
  <si>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</si>
  <si>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</si>
  <si>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</si>
  <si>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</si>
  <si>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</si>
  <si>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</si>
  <si>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</si>
  <si>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</si>
  <si>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</si>
  <si>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</si>
  <si>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</si>
  <si>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</si>
  <si>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</si>
  <si>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</si>
  <si>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</si>
  <si>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</si>
  <si>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</si>
  <si>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</si>
  <si>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</si>
  <si>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</si>
  <si>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</si>
  <si>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</si>
  <si>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</si>
  <si>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</si>
  <si>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</si>
  <si>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</si>
  <si>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</si>
  <si>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</si>
  <si>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</si>
  <si>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</si>
  <si>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</si>
  <si>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</si>
  <si>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</si>
  <si>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</si>
  <si>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</si>
  <si>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</si>
  <si>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</si>
  <si>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</si>
  <si>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</si>
  <si>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</si>
  <si>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</si>
  <si>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</si>
  <si>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</si>
  <si>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</si>
  <si>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</si>
  <si>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</si>
  <si>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</si>
  <si>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</si>
  <si>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</si>
  <si>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</si>
  <si>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</si>
  <si>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</si>
  <si>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</si>
  <si>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</si>
  <si>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</si>
  <si>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</si>
  <si>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</si>
  <si>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</si>
  <si>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</si>
  <si>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</si>
  <si>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</si>
  <si>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</si>
  <si>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</si>
  <si>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</si>
  <si>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</si>
  <si>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</si>
  <si>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</si>
  <si>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</si>
  <si>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</si>
  <si>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</si>
  <si>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</si>
  <si>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</si>
  <si>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</si>
  <si>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</si>
  <si>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</si>
  <si>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</si>
  <si>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</si>
  <si>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</si>
  <si>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</si>
  <si>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</si>
  <si>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</si>
  <si>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</si>
  <si>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</si>
  <si>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</si>
  <si>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</si>
  <si>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</si>
  <si>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</si>
  <si>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</si>
  <si>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</si>
  <si>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</si>
  <si>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</si>
  <si>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</si>
  <si>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</si>
  <si>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</si>
  <si>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</si>
  <si>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</si>
  <si>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</si>
  <si>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</si>
  <si>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</si>
  <si>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</si>
  <si>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</si>
  <si>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</si>
  <si>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</si>
  <si>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</si>
  <si>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</si>
  <si>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</si>
  <si>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</si>
  <si>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</si>
  <si>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</si>
  <si>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</si>
  <si>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</si>
  <si>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</si>
  <si>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</si>
  <si>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</si>
  <si>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</si>
  <si>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</si>
  <si>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</si>
  <si>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</si>
  <si>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</si>
  <si>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</si>
  <si>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</si>
  <si>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</si>
  <si>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</si>
  <si>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</si>
  <si>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</si>
  <si>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</si>
  <si>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</si>
  <si>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</si>
  <si>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</si>
  <si>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</si>
  <si>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</si>
  <si>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</si>
  <si>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</si>
  <si>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</si>
  <si>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</si>
  <si>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</si>
  <si>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</si>
  <si>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</si>
  <si>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</si>
  <si>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</si>
  <si>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</si>
  <si>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</si>
  <si>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</si>
  <si>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</si>
  <si>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</si>
  <si>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</si>
  <si>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</si>
  <si>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</si>
  <si>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</si>
  <si>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</si>
  <si>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</si>
  <si>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</si>
  <si>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</si>
  <si>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</si>
  <si>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</si>
  <si>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</si>
  <si>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</si>
  <si>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</si>
  <si>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</si>
  <si>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</si>
  <si>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</si>
  <si>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</si>
  <si>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</si>
  <si>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</si>
  <si>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</si>
  <si>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</si>
  <si>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</si>
  <si>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</si>
  <si>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</si>
  <si>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</si>
  <si>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</si>
  <si>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</si>
  <si>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</si>
  <si>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</si>
  <si>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</si>
  <si>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</si>
  <si>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</si>
  <si>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</si>
  <si>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</si>
  <si>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</si>
  <si>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</si>
  <si>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</si>
  <si>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</si>
  <si>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</si>
  <si>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</si>
  <si>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</si>
  <si>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</si>
  <si>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</si>
  <si>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</si>
  <si>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</si>
  <si>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</si>
  <si>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</si>
  <si>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</si>
  <si>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</si>
  <si>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</si>
  <si>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</si>
  <si>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</si>
  <si>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</si>
  <si>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</si>
  <si>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</si>
  <si>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</si>
  <si>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</si>
  <si>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</si>
  <si>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</si>
  <si>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</si>
  <si>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</si>
  <si>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28/06/2018</t>
  </si>
  <si>
    <t>עוצ"מ אגודה שיתופית לניהול קופות גמל בע"מ</t>
  </si>
  <si>
    <t xml:space="preserve">גליל  5903                                        </t>
  </si>
  <si>
    <t>אין דירוג</t>
  </si>
  <si>
    <t xml:space="preserve">ממשל צמודה 1019                                   </t>
  </si>
  <si>
    <t xml:space="preserve">ממשל צמודה 1020                                   </t>
  </si>
  <si>
    <t xml:space="preserve">ממשל צמודה 1025                                   </t>
  </si>
  <si>
    <t xml:space="preserve">ממשל צמודה 922                                    </t>
  </si>
  <si>
    <t xml:space="preserve">ממשל שקלית 0120                                   </t>
  </si>
  <si>
    <t xml:space="preserve">ממשל שקלית 1018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</si>
  <si>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</si>
  <si>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</si>
  <si>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</si>
  <si>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</si>
  <si>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421                                    </t>
  </si>
  <si>
    <t xml:space="preserve">ממשל שקלית 519                                    </t>
  </si>
  <si>
    <t xml:space="preserve">ממשל שקלית323                                     </t>
  </si>
  <si>
    <t xml:space="preserve">שחר ממשל שקלית 219                                </t>
  </si>
  <si>
    <t xml:space="preserve">ממשלתי משתנה 520 2020                             </t>
  </si>
  <si>
    <t xml:space="preserve">אמות ג' ג                                         </t>
  </si>
  <si>
    <t>נדל"ן ובינוי</t>
  </si>
  <si>
    <t>ilAA</t>
  </si>
  <si>
    <t>מעלות S&amp;P</t>
  </si>
  <si>
    <t xml:space="preserve">אמות סדרה ב'                                      </t>
  </si>
  <si>
    <t xml:space="preserve">ארפורט ד                                          </t>
  </si>
  <si>
    <t xml:space="preserve">פועלים הנפ' ה.משני                                </t>
  </si>
  <si>
    <t>בנקים</t>
  </si>
  <si>
    <t xml:space="preserve">ריט1 אג"ח ה' ה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</si>
  <si>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</si>
  <si>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</si>
  <si>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</si>
  <si>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</si>
  <si>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גזית גלוב אג"ח ג' ג                               </t>
  </si>
  <si>
    <t xml:space="preserve">גזית גלוב ט ט                                     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</si>
  <si>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</si>
  <si>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</si>
  <si>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</si>
  <si>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מבני תעשיה יט'                                    </t>
  </si>
  <si>
    <t xml:space="preserve">מליסרון אגח י"ג                                   </t>
  </si>
  <si>
    <t xml:space="preserve">פז חברת נפט 2020/2030                             </t>
  </si>
  <si>
    <t>Energy</t>
  </si>
  <si>
    <t xml:space="preserve">מזרחי טפחות ש"ה                                   </t>
  </si>
  <si>
    <t>ilA+</t>
  </si>
  <si>
    <t xml:space="preserve">פרטנר אג"ח ג'                                     </t>
  </si>
  <si>
    <t xml:space="preserve">רבוע כחול נדל"ן ה'                                </t>
  </si>
  <si>
    <t xml:space="preserve">דיסקונט ש"ה א'                                    </t>
  </si>
  <si>
    <t>ilA</t>
  </si>
  <si>
    <t xml:space="preserve">חברה לישראל אג"ח 7 7                              </t>
  </si>
  <si>
    <t xml:space="preserve">מגה אור ד'                                        </t>
  </si>
  <si>
    <t xml:space="preserve">דיסקונט השק' ח' ח                                 </t>
  </si>
  <si>
    <t>ilBBB+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</si>
  <si>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</si>
  <si>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</si>
  <si>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</si>
  <si>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שטראוס גרופ ה'                                    </t>
  </si>
  <si>
    <t>מזון</t>
  </si>
  <si>
    <t>ilAA+</t>
  </si>
  <si>
    <t xml:space="preserve">אמות ה'                                           </t>
  </si>
  <si>
    <t xml:space="preserve">וילאר אג"ח                                        </t>
  </si>
  <si>
    <t xml:space="preserve">יואל 4    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</si>
  <si>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</si>
  <si>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</si>
  <si>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</si>
  <si>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אלקטרה סדרה ד'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</si>
  <si>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</si>
  <si>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</si>
  <si>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</si>
  <si>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</si>
  <si>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נכסים ובנין ט'                                    </t>
  </si>
  <si>
    <t>A1.il</t>
  </si>
  <si>
    <t xml:space="preserve">יוניברסל ב'                                       </t>
  </si>
  <si>
    <t xml:space="preserve">ויתניה ד'                                         </t>
  </si>
  <si>
    <t>A2.il</t>
  </si>
  <si>
    <t xml:space="preserve">בתי זיקוק ה'                                      </t>
  </si>
  <si>
    <t>ilA-</t>
  </si>
  <si>
    <t xml:space="preserve">ישראמקו נגב 2 א'                                  </t>
  </si>
  <si>
    <t xml:space="preserve">דלתא גליל תעשיות בע"מ סדרה ו'                     </t>
  </si>
  <si>
    <t>ilA1</t>
  </si>
  <si>
    <t xml:space="preserve">אבגול ד''                                         </t>
  </si>
  <si>
    <t>עץ, נייר ודפוס</t>
  </si>
  <si>
    <t xml:space="preserve">חברת חשמל-חו"ל                                    </t>
  </si>
  <si>
    <t>US46507NAB64</t>
  </si>
  <si>
    <t>YAHOO FINANCE</t>
  </si>
  <si>
    <t>BBB-</t>
  </si>
  <si>
    <t>S&amp;P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</si>
  <si>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</si>
  <si>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</si>
  <si>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</si>
  <si>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דלק קידוחים יהש מ"ר                               </t>
  </si>
  <si>
    <t xml:space="preserve">כיל מ"ר                                           </t>
  </si>
  <si>
    <t xml:space="preserve">אמות השקעות                                       </t>
  </si>
  <si>
    <t xml:space="preserve">טבע מ"ר                                           </t>
  </si>
  <si>
    <t>פארמה</t>
  </si>
  <si>
    <t xml:space="preserve">פריגו מ"ר                                         </t>
  </si>
  <si>
    <t xml:space="preserve">נייס מ"ר                                          </t>
  </si>
  <si>
    <t xml:space="preserve">שופרסל מ"ר                                        </t>
  </si>
  <si>
    <t xml:space="preserve">שפיר הנדסה                                        </t>
  </si>
  <si>
    <t>מתכת ומוצרי בניה</t>
  </si>
  <si>
    <t xml:space="preserve">מבני תעשיה מ"ר                                    </t>
  </si>
  <si>
    <t xml:space="preserve">ריט 1                                             </t>
  </si>
  <si>
    <t xml:space="preserve">נחושתן השקעות 1 מ"ר                               </t>
  </si>
  <si>
    <t xml:space="preserve">חפציבה ג'רוזלם                                    </t>
  </si>
  <si>
    <t xml:space="preserve">Teva Pharmaceutical Industries Limi               </t>
  </si>
  <si>
    <t>US8816242098</t>
  </si>
  <si>
    <t>NYSE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</si>
  <si>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</si>
  <si>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</si>
  <si>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</si>
  <si>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</si>
  <si>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</si>
  <si>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Goldman Sschs Group (GS)                          </t>
  </si>
  <si>
    <t>US38141G1040</t>
  </si>
  <si>
    <t>Banks</t>
  </si>
  <si>
    <t xml:space="preserve">Wells Fargo &amp; Company (WFC)                       </t>
  </si>
  <si>
    <t>US9497461015</t>
  </si>
  <si>
    <t xml:space="preserve">The Boeing Company (BA)                           </t>
  </si>
  <si>
    <t>US0970231058</t>
  </si>
  <si>
    <t>Capital Goods</t>
  </si>
  <si>
    <t xml:space="preserve">STARBUCKS CORP-SBUX                               </t>
  </si>
  <si>
    <t>Consumer Services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</si>
  <si>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</si>
  <si>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</si>
  <si>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</si>
  <si>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</si>
  <si>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</si>
  <si>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Visa-V                                            </t>
  </si>
  <si>
    <t>US57636Q1040</t>
  </si>
  <si>
    <t xml:space="preserve">SEDG-SolarEdge Technologies                       </t>
  </si>
  <si>
    <t>US83417M1045</t>
  </si>
  <si>
    <t xml:space="preserve">BOSTON SCIENTIF                                   </t>
  </si>
  <si>
    <t>US1011371077</t>
  </si>
  <si>
    <t>Health Care Equipment &amp; S</t>
  </si>
  <si>
    <t xml:space="preserve">PSCH-POWERSHARES S&amp;P                              </t>
  </si>
  <si>
    <t>US73937B8862</t>
  </si>
  <si>
    <t xml:space="preserve">STRYKER CORP-SYK                                  </t>
  </si>
  <si>
    <t>US8636671013</t>
  </si>
  <si>
    <t xml:space="preserve">ALI-BABA GROUP H                                  </t>
  </si>
  <si>
    <t>US01609W1027</t>
  </si>
  <si>
    <t>Internet</t>
  </si>
  <si>
    <t xml:space="preserve">Perrigo Company plc (PRGO)                        </t>
  </si>
  <si>
    <t>IE00BGH1M568</t>
  </si>
  <si>
    <t xml:space="preserve">Sanofi (SAN.PA)                                   </t>
  </si>
  <si>
    <t>FR0000120578</t>
  </si>
  <si>
    <t>EURONEXT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</si>
  <si>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</si>
  <si>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</si>
  <si>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</si>
  <si>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</si>
  <si>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</si>
  <si>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</si>
  <si>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</si>
  <si>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</si>
  <si>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</si>
  <si>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</si>
  <si>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</si>
  <si>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</si>
  <si>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</si>
  <si>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</si>
  <si>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</si>
  <si>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</si>
  <si>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</si>
  <si>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</si>
  <si>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</si>
  <si>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EBAY INC                                          </t>
  </si>
  <si>
    <t>US2786421030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</si>
  <si>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</si>
  <si>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</si>
  <si>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</si>
  <si>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</si>
  <si>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Morgan Stanley (MS)                               </t>
  </si>
  <si>
    <t>US6174464486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</si>
  <si>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</si>
  <si>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</si>
  <si>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</si>
  <si>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</si>
  <si>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</si>
  <si>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</si>
  <si>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SQUARE INC-SQ                                     </t>
  </si>
  <si>
    <t>US8522341036</t>
  </si>
  <si>
    <t>Technology</t>
  </si>
  <si>
    <t xml:space="preserve">YY INC                                            </t>
  </si>
  <si>
    <t>US98426T1060</t>
  </si>
  <si>
    <t xml:space="preserve">Apple Inc. (AAPL)                                 </t>
  </si>
  <si>
    <t>US0378331005</t>
  </si>
  <si>
    <t>Technology Hardware &amp; Equ</t>
  </si>
  <si>
    <t xml:space="preserve">סיסקו-CSCO                                        </t>
  </si>
  <si>
    <t>US17275R1023</t>
  </si>
  <si>
    <t xml:space="preserve">פסגות סל ת"א 90 סד' 2                             </t>
  </si>
  <si>
    <t>מניות</t>
  </si>
  <si>
    <t xml:space="preserve">קסם ת"א 90                                        </t>
  </si>
  <si>
    <t xml:space="preserve">תכלית ת"א sme60 סד' 1                             </t>
  </si>
  <si>
    <t xml:space="preserve">תכלית ת"א בנקים סד' 1                             </t>
  </si>
  <si>
    <t xml:space="preserve">פסגות דקס שקלי                                    </t>
  </si>
  <si>
    <t xml:space="preserve">קסם 600 STOXX EUROPE                              </t>
  </si>
  <si>
    <t xml:space="preserve">קסם S&amp;P 500                                       </t>
  </si>
  <si>
    <t xml:space="preserve">תכלית MSCI שווקים מתעוררים                        </t>
  </si>
  <si>
    <t xml:space="preserve">תכלית גרמניה 30 DAX מנוטרלת מטבע                  </t>
  </si>
  <si>
    <t xml:space="preserve">תכלית נפט וגז-ארה"ב                               </t>
  </si>
  <si>
    <t xml:space="preserve">קסם תל בונד צמוד                                  </t>
  </si>
  <si>
    <t>אג״ח</t>
  </si>
  <si>
    <t xml:space="preserve">אינדקס בונד 40                                    </t>
  </si>
  <si>
    <t xml:space="preserve">הראל סל תל בונד 40                                </t>
  </si>
  <si>
    <t xml:space="preserve">הראל סל תל בונד צמוד בנקים                        </t>
  </si>
  <si>
    <t xml:space="preserve">הראל סל תל בונד צמודות                            </t>
  </si>
  <si>
    <t xml:space="preserve">פסגות סל תל בונד 20 סד' 3                         </t>
  </si>
  <si>
    <t xml:space="preserve">פסגות תל בונד 40                                  </t>
  </si>
  <si>
    <t xml:space="preserve">פסגות תל בונד 60                                  </t>
  </si>
  <si>
    <t xml:space="preserve">פסגות תל בונד משתנה                               </t>
  </si>
  <si>
    <t xml:space="preserve">פסגות תל בונד צמוד יתר                            </t>
  </si>
  <si>
    <t xml:space="preserve">קסם תל בונד 20                                    </t>
  </si>
  <si>
    <t xml:space="preserve">ת.ס. ת"ב צמוד                                     </t>
  </si>
  <si>
    <t xml:space="preserve">תכלית ת.ב. 20  -   3                              </t>
  </si>
  <si>
    <t xml:space="preserve">תכלית ת.ב. ל.צ.                                   </t>
  </si>
  <si>
    <t xml:space="preserve">תכלית תל בונד צמוד יתר                            </t>
  </si>
  <si>
    <t xml:space="preserve">"Industrial Select Sector SPDR ETF                </t>
  </si>
  <si>
    <t>US81369Y7040</t>
  </si>
  <si>
    <t xml:space="preserve">ASHR-ETF CHINA                                    </t>
  </si>
  <si>
    <t>US2330518794</t>
  </si>
  <si>
    <t xml:space="preserve">Consumer Discret Sel Sect SPDR ETF                </t>
  </si>
  <si>
    <t>US81369Y407</t>
  </si>
  <si>
    <t xml:space="preserve">EWQ-ISHARES MSCI FRANCE ETF                       </t>
  </si>
  <si>
    <t>US4642867075</t>
  </si>
  <si>
    <t xml:space="preserve">FDN-FIRST RTUST DJ INTERNET                       </t>
  </si>
  <si>
    <t>US33733E3027</t>
  </si>
  <si>
    <t xml:space="preserve">FXI-ISHARES CHINA LARGE                           </t>
  </si>
  <si>
    <t>US4642871846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</si>
  <si>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</si>
  <si>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</si>
  <si>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</si>
  <si>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</si>
  <si>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 - EWG                        </t>
  </si>
  <si>
    <t>US4642868065</t>
  </si>
  <si>
    <t xml:space="preserve">ISHARES MSCI SOUTH KOREA-EWY                      </t>
  </si>
  <si>
    <t>US4642867729</t>
  </si>
  <si>
    <t xml:space="preserve">ISHARES MSCI TAIWAN-EWT                           </t>
  </si>
  <si>
    <t>US46434G7723</t>
  </si>
  <si>
    <t xml:space="preserve">KWEB-CHINA INTERNET                               </t>
  </si>
  <si>
    <t>US5007673065</t>
  </si>
  <si>
    <t xml:space="preserve">SPDR S&amp;P Regional Banking ETF (KRE)               </t>
  </si>
  <si>
    <t>US78464A6982</t>
  </si>
  <si>
    <t xml:space="preserve">XLE-ENERGY SELECT SECTOR FOUND                    </t>
  </si>
  <si>
    <t>US81369Y5069</t>
  </si>
  <si>
    <t xml:space="preserve">iShares Core MSCI Emerging Markets                </t>
  </si>
  <si>
    <t>US46434G1031</t>
  </si>
  <si>
    <t xml:space="preserve">iShares EURO STOXX Banks 30-15 (DE)               </t>
  </si>
  <si>
    <t>DE0006289309</t>
  </si>
  <si>
    <t xml:space="preserve">iShares MSCI Brazil Capped (EWZ)                  </t>
  </si>
  <si>
    <t>US4642864007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</si>
  <si>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</si>
  <si>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</si>
  <si>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</si>
  <si>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</si>
  <si>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</si>
  <si>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</si>
  <si>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 xml:space="preserve">iShares STOXX Europe 600 Banks (DE)               </t>
  </si>
  <si>
    <t>DE000A0F5UJ7</t>
  </si>
  <si>
    <t>סה"כ אג"ח ממשלתי</t>
  </si>
  <si>
    <t xml:space="preserve">NOMURA FUNDS IR                                   </t>
  </si>
  <si>
    <t>IE00B3SHFF36</t>
  </si>
  <si>
    <t xml:space="preserve">SUMI TRUST INVESTMENT FUNDS                       </t>
  </si>
  <si>
    <t>IE00BLD2G458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</si>
  <si>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</si>
  <si>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</si>
  <si>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</si>
  <si>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</si>
  <si>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</si>
  <si>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אס.פי.סי אלעד 2                                   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</si>
  <si>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</si>
  <si>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</si>
  <si>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</si>
  <si>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מפעלי פלדה 1 1                                    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</si>
  <si>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</si>
  <si>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</si>
  <si>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</si>
  <si>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</si>
  <si>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ט.אר.די  מ"ר                                      </t>
  </si>
  <si>
    <t xml:space="preserve">ALPHHA OPPORTUNITIES LP                           </t>
  </si>
  <si>
    <t xml:space="preserve">ION ISRAEL                                        </t>
  </si>
  <si>
    <t xml:space="preserve">SPHERA FUND NIS                                   </t>
  </si>
  <si>
    <t xml:space="preserve">Sphera Global Healthcare Fund                     </t>
  </si>
  <si>
    <t xml:space="preserve">TULIP CAPITAL FUND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</si>
  <si>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</si>
  <si>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</si>
  <si>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</si>
  <si>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</si>
  <si>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FW3.4905-11/07/18                                 </t>
  </si>
  <si>
    <t>ל.ר.</t>
  </si>
  <si>
    <t xml:space="preserve">FW3.546-22/08/18                                  </t>
  </si>
  <si>
    <t xml:space="preserve">FW3.5721-13/09/18                                 </t>
  </si>
  <si>
    <t xml:space="preserve">FW4.2262-13/09/18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</si>
  <si>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</si>
  <si>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</si>
  <si>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</si>
  <si>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</si>
  <si>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אדנים משכ' 4 4                                    </t>
  </si>
  <si>
    <t xml:space="preserve">ריבית לקבל                                        </t>
  </si>
  <si>
    <t>דולר</t>
  </si>
  <si>
    <t>יורו</t>
  </si>
  <si>
    <t>Bloomberg</t>
  </si>
  <si>
    <t>שרותים</t>
  </si>
  <si>
    <t>US8552441094</t>
  </si>
  <si>
    <t>נכס א'</t>
  </si>
  <si>
    <t>השכרה</t>
  </si>
  <si>
    <t>החשמונאים 88 תל אביב</t>
  </si>
  <si>
    <t>נכס ב'</t>
  </si>
  <si>
    <t>עו"ש בנק לאומי</t>
  </si>
  <si>
    <t>עו"ש בנק הפועלים</t>
  </si>
  <si>
    <t>עו"ש בנק הבינלאומי</t>
  </si>
  <si>
    <t>עו"ש בנק המזרחי טפחות</t>
  </si>
  <si>
    <t>קופה קטנה</t>
  </si>
  <si>
    <t xml:space="preserve">עו"ש דולר (פועלים סהר)                                          </t>
  </si>
  <si>
    <t>בנק הבינלאומי</t>
  </si>
  <si>
    <t>פועלים סה"ר</t>
  </si>
  <si>
    <t>עוצ"מ מאוחד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</si>
</sst>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0.0000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0" fontId="1" fillId="0" borderId="27" xfId="0" applyNumberFormat="1" applyFont="1" applyFill="1" applyBorder="1" applyAlignment="1">
      <alignment horizontal="right" vertical="center"/>
    </xf>
    <xf numFmtId="168" fontId="25" fillId="0" borderId="27" xfId="7" applyNumberFormat="1" applyFont="1" applyBorder="1" applyAlignment="1" applyProtection="1">
      <alignment horizontal="center" vertical="center"/>
      <protection hidden="1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277</v>
      </c>
    </row>
    <row r="2" spans="1:36">
      <c r="B2" s="81" t="s">
        <v>278</v>
      </c>
    </row>
    <row r="3" spans="1:36">
      <c r="B3" s="81" t="s">
        <v>590</v>
      </c>
    </row>
    <row r="4" spans="1:36">
      <c r="B4" s="81"/>
    </row>
    <row r="5" spans="1:36">
      <c r="B5" s="81"/>
    </row>
    <row r="6" spans="1:36" ht="26.25" customHeight="1">
      <c r="B6" s="126" t="s">
        <v>193</v>
      </c>
      <c r="C6" s="127"/>
      <c r="D6" s="128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253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192</v>
      </c>
      <c r="C10" s="102"/>
      <c r="D10" s="103"/>
      <c r="AJ10" s="46"/>
    </row>
    <row r="11" spans="1:36">
      <c r="A11" s="33" t="s">
        <v>160</v>
      </c>
      <c r="B11" s="70" t="s">
        <v>194</v>
      </c>
      <c r="C11" s="106">
        <f>מזומנים!J10</f>
        <v>58897.22</v>
      </c>
      <c r="D11" s="108">
        <f>מזומנים!L10</f>
        <v>8.7899999999999991</v>
      </c>
    </row>
    <row r="12" spans="1:36">
      <c r="B12" s="70" t="s">
        <v>195</v>
      </c>
      <c r="C12" s="106"/>
      <c r="D12" s="123"/>
    </row>
    <row r="13" spans="1:36">
      <c r="A13" s="34" t="s">
        <v>160</v>
      </c>
      <c r="B13" s="71" t="s">
        <v>95</v>
      </c>
      <c r="C13" s="106">
        <f>'תעודות התחייבות ממשלתיות'!O11</f>
        <v>193973.62</v>
      </c>
      <c r="D13" s="108">
        <f>'תעודות התחייבות ממשלתיות'!R11</f>
        <v>28.93</v>
      </c>
    </row>
    <row r="14" spans="1:36">
      <c r="A14" s="34" t="s">
        <v>160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160</v>
      </c>
      <c r="B15" s="71" t="s">
        <v>97</v>
      </c>
      <c r="C15" s="106">
        <f>'אג"ח קונצרני'!R11</f>
        <v>79794.36</v>
      </c>
      <c r="D15" s="108">
        <f>'אג"ח קונצרני'!U11</f>
        <v>11.91</v>
      </c>
    </row>
    <row r="16" spans="1:36">
      <c r="A16" s="34" t="s">
        <v>160</v>
      </c>
      <c r="B16" s="71" t="s">
        <v>98</v>
      </c>
      <c r="C16" s="106">
        <f>מניות!L11</f>
        <v>146075.12</v>
      </c>
      <c r="D16" s="108">
        <f>מניות!O11</f>
        <v>21.8</v>
      </c>
    </row>
    <row r="17" spans="1:4">
      <c r="A17" s="34" t="s">
        <v>160</v>
      </c>
      <c r="B17" s="71" t="s">
        <v>99</v>
      </c>
      <c r="C17" s="106">
        <f>'תעודות סל'!K11</f>
        <v>132638.43</v>
      </c>
      <c r="D17" s="108">
        <f>'תעודות סל'!N11</f>
        <v>19.79</v>
      </c>
    </row>
    <row r="18" spans="1:4">
      <c r="A18" s="34" t="s">
        <v>160</v>
      </c>
      <c r="B18" s="71" t="s">
        <v>100</v>
      </c>
      <c r="C18" s="106">
        <f>'קרנות נאמנות'!L11</f>
        <v>9310.7999999999993</v>
      </c>
      <c r="D18" s="108">
        <f>'קרנות נאמנות'!O11</f>
        <v>1.39</v>
      </c>
    </row>
    <row r="19" spans="1:4">
      <c r="A19" s="34" t="s">
        <v>160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160</v>
      </c>
      <c r="B20" s="71" t="s">
        <v>102</v>
      </c>
      <c r="C20" s="106">
        <f>אופציות!I11</f>
        <v>0</v>
      </c>
      <c r="D20" s="108">
        <f>אופציות!L11</f>
        <v>0</v>
      </c>
    </row>
    <row r="21" spans="1:4">
      <c r="A21" s="34" t="s">
        <v>160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160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196</v>
      </c>
      <c r="C23" s="106"/>
      <c r="D23" s="123"/>
    </row>
    <row r="24" spans="1:4">
      <c r="A24" s="34" t="s">
        <v>160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160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160</v>
      </c>
      <c r="B26" s="71" t="s">
        <v>97</v>
      </c>
      <c r="C26" s="106">
        <f>'לא סחיר - אג"ח קונצרני'!P11</f>
        <v>2476.41</v>
      </c>
      <c r="D26" s="108">
        <f>'לא סחיר - אג"ח קונצרני'!S11</f>
        <v>0.37</v>
      </c>
    </row>
    <row r="27" spans="1:4">
      <c r="A27" s="34" t="s">
        <v>160</v>
      </c>
      <c r="B27" s="71" t="s">
        <v>107</v>
      </c>
      <c r="C27" s="106">
        <f>'לא סחיר - מניות'!J11</f>
        <v>0</v>
      </c>
      <c r="D27" s="108">
        <f>'לא סחיר - מניות'!M11</f>
        <v>0</v>
      </c>
    </row>
    <row r="28" spans="1:4">
      <c r="A28" s="34" t="s">
        <v>160</v>
      </c>
      <c r="B28" s="71" t="s">
        <v>108</v>
      </c>
      <c r="C28" s="106">
        <f>'לא סחיר - קרנות השקעה'!H11</f>
        <v>37861.31</v>
      </c>
      <c r="D28" s="108">
        <f>'לא סחיר - קרנות השקעה'!K11</f>
        <v>5.65</v>
      </c>
    </row>
    <row r="29" spans="1:4">
      <c r="A29" s="34" t="s">
        <v>160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160</v>
      </c>
      <c r="B30" s="71" t="s">
        <v>220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160</v>
      </c>
      <c r="B31" s="71" t="s">
        <v>134</v>
      </c>
      <c r="C31" s="106">
        <f>'לא סחיר - חוזים עתידיים'!I11</f>
        <v>-1752.35</v>
      </c>
      <c r="D31" s="108">
        <f>'לא סחיר - חוזים עתידיים'!K11</f>
        <v>-0.26</v>
      </c>
    </row>
    <row r="32" spans="1:4">
      <c r="A32" s="34" t="s">
        <v>160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160</v>
      </c>
      <c r="B33" s="70" t="s">
        <v>197</v>
      </c>
      <c r="C33" s="106">
        <f>הלוואות!O10</f>
        <v>9171.2199999999993</v>
      </c>
      <c r="D33" s="108">
        <f>הלוואות!Q10</f>
        <v>1.37</v>
      </c>
    </row>
    <row r="34" spans="1:7">
      <c r="A34" s="34" t="s">
        <v>160</v>
      </c>
      <c r="B34" s="70" t="s">
        <v>198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160</v>
      </c>
      <c r="B35" s="70" t="s">
        <v>199</v>
      </c>
      <c r="C35" s="106">
        <f>'זכויות מקרקעין'!G10</f>
        <v>1760.2</v>
      </c>
      <c r="D35" s="108">
        <f>'זכויות מקרקעין'!I10</f>
        <v>0.26</v>
      </c>
    </row>
    <row r="36" spans="1:7">
      <c r="A36" s="34" t="s">
        <v>160</v>
      </c>
      <c r="B36" s="72" t="s">
        <v>200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160</v>
      </c>
      <c r="B37" s="70" t="s">
        <v>201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203</v>
      </c>
      <c r="C38" s="106"/>
      <c r="D38" s="123"/>
    </row>
    <row r="39" spans="1:7">
      <c r="A39" s="34" t="s">
        <v>160</v>
      </c>
      <c r="B39" s="74" t="s">
        <v>205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160</v>
      </c>
      <c r="B40" s="74" t="s">
        <v>204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160</v>
      </c>
      <c r="B41" s="74" t="s">
        <v>206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670206.34</v>
      </c>
      <c r="D42" s="109">
        <f>SUM(D11,D13,D14,D15,D16,D17,D18,D19,D20,D21,D22,D24,D25,D26,D27,D28,D29,D30,D31,D32,D33,D34,D35,D36,D37,D39,D40,D41)</f>
        <v>100.00000000000001</v>
      </c>
    </row>
    <row r="43" spans="1:7">
      <c r="A43" s="34" t="s">
        <v>160</v>
      </c>
      <c r="B43" s="50" t="s">
        <v>202</v>
      </c>
      <c r="C43" s="106">
        <f>'יתרת התחייבות להשקעה'!C10</f>
        <v>0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185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07" t="s">
        <v>573</v>
      </c>
      <c r="D47" s="125">
        <v>3.649</v>
      </c>
      <c r="G47" s="55"/>
    </row>
    <row r="48" spans="1:7">
      <c r="C48" s="107" t="s">
        <v>574</v>
      </c>
      <c r="D48" s="125">
        <v>4.2257999999999996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8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26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.28515625" style="2" customWidth="1"/>
    <col min="4" max="4" width="13.42578125" style="2" customWidth="1"/>
    <col min="5" max="5" width="5.5703125" style="1" customWidth="1"/>
    <col min="6" max="6" width="8.28515625" style="1" customWidth="1"/>
    <col min="7" max="7" width="12.5703125" style="1" bestFit="1" customWidth="1"/>
    <col min="8" max="8" width="7.85546875" style="1" customWidth="1"/>
    <col min="9" max="9" width="7.570312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277</v>
      </c>
    </row>
    <row r="2" spans="2:13">
      <c r="B2" s="81" t="s">
        <v>278</v>
      </c>
    </row>
    <row r="3" spans="2:13">
      <c r="B3" s="81" t="s">
        <v>590</v>
      </c>
    </row>
    <row r="4" spans="2:13">
      <c r="B4" s="81"/>
    </row>
    <row r="5" spans="2:13">
      <c r="B5" s="82"/>
    </row>
    <row r="6" spans="2:13" ht="26.25" customHeight="1">
      <c r="B6" s="129" t="s">
        <v>207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181</v>
      </c>
      <c r="L7" s="14" t="s">
        <v>182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253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58897.22</v>
      </c>
      <c r="K10" s="83"/>
      <c r="L10" s="83">
        <v>8.7899999999999991</v>
      </c>
    </row>
    <row r="11" spans="2:13" customFormat="1" ht="15.75">
      <c r="B11" s="57" t="s">
        <v>243</v>
      </c>
      <c r="C11" s="87"/>
      <c r="D11" s="87"/>
      <c r="E11" s="87"/>
      <c r="F11" s="87"/>
      <c r="G11" s="87"/>
      <c r="H11" s="90"/>
      <c r="I11" s="90"/>
      <c r="J11" s="90">
        <v>58897.22</v>
      </c>
      <c r="K11" s="90"/>
      <c r="L11" s="90">
        <v>8.7899999999999991</v>
      </c>
    </row>
    <row r="12" spans="2:13" customFormat="1" ht="15.75">
      <c r="B12" s="57" t="s">
        <v>267</v>
      </c>
      <c r="C12" s="87"/>
      <c r="D12" s="87"/>
      <c r="E12" s="87"/>
      <c r="F12" s="87"/>
      <c r="G12" s="87"/>
      <c r="H12" s="90"/>
      <c r="I12" s="90"/>
      <c r="J12" s="90">
        <v>1592.62</v>
      </c>
      <c r="K12" s="90"/>
      <c r="L12" s="90">
        <v>0.24</v>
      </c>
    </row>
    <row r="13" spans="2:13" customFormat="1" ht="15.75">
      <c r="B13" s="58" t="s">
        <v>582</v>
      </c>
      <c r="C13" s="88">
        <v>9020003</v>
      </c>
      <c r="D13" s="88">
        <v>10</v>
      </c>
      <c r="E13" s="88"/>
      <c r="F13" s="88"/>
      <c r="G13" s="88" t="s">
        <v>176</v>
      </c>
      <c r="H13" s="91">
        <v>0</v>
      </c>
      <c r="I13" s="91">
        <v>0</v>
      </c>
      <c r="J13" s="91">
        <v>57.58</v>
      </c>
      <c r="K13" s="91">
        <f>J13*100/$J$10</f>
        <v>9.7763527718286197E-2</v>
      </c>
      <c r="L13" s="91">
        <f>J13*100/670206.34</f>
        <v>8.5913839609455204E-3</v>
      </c>
    </row>
    <row r="14" spans="2:13" customFormat="1" ht="15.75">
      <c r="B14" s="58" t="s">
        <v>583</v>
      </c>
      <c r="C14" s="88">
        <v>9020008</v>
      </c>
      <c r="D14" s="88">
        <v>12</v>
      </c>
      <c r="E14" s="88"/>
      <c r="F14" s="88"/>
      <c r="G14" s="88" t="s">
        <v>176</v>
      </c>
      <c r="H14" s="91">
        <v>0</v>
      </c>
      <c r="I14" s="91">
        <v>0</v>
      </c>
      <c r="J14" s="91">
        <v>84.99</v>
      </c>
      <c r="K14" s="91">
        <f t="shared" ref="K14:K25" si="0">J14*100/$J$10</f>
        <v>0.14430222682836302</v>
      </c>
      <c r="L14" s="91">
        <f t="shared" ref="L14:L25" si="1">J14*100/670206.34</f>
        <v>1.2681169205292806E-2</v>
      </c>
    </row>
    <row r="15" spans="2:13" customFormat="1" ht="15.75">
      <c r="B15" s="58" t="s">
        <v>584</v>
      </c>
      <c r="C15" s="88">
        <v>9020009</v>
      </c>
      <c r="D15" s="88">
        <v>31</v>
      </c>
      <c r="E15" s="88"/>
      <c r="F15" s="88"/>
      <c r="G15" s="88" t="s">
        <v>176</v>
      </c>
      <c r="H15" s="91">
        <v>0</v>
      </c>
      <c r="I15" s="91">
        <v>0</v>
      </c>
      <c r="J15" s="91">
        <v>31.91</v>
      </c>
      <c r="K15" s="91">
        <f t="shared" si="0"/>
        <v>5.4179127639640716E-2</v>
      </c>
      <c r="L15" s="91">
        <f t="shared" si="1"/>
        <v>4.7612202534520935E-3</v>
      </c>
    </row>
    <row r="16" spans="2:13" customFormat="1" ht="15.75">
      <c r="B16" s="58" t="s">
        <v>584</v>
      </c>
      <c r="C16" s="88">
        <v>9020014</v>
      </c>
      <c r="D16" s="88">
        <v>31</v>
      </c>
      <c r="E16" s="88"/>
      <c r="F16" s="88"/>
      <c r="G16" s="88" t="s">
        <v>176</v>
      </c>
      <c r="H16" s="91">
        <v>0</v>
      </c>
      <c r="I16" s="91">
        <v>0</v>
      </c>
      <c r="J16" s="91">
        <v>1636.66</v>
      </c>
      <c r="K16" s="91">
        <f t="shared" si="0"/>
        <v>2.7788408349324465</v>
      </c>
      <c r="L16" s="91">
        <f t="shared" si="1"/>
        <v>0.24420240488921666</v>
      </c>
    </row>
    <row r="17" spans="2:12" customFormat="1" ht="15.75">
      <c r="B17" s="58" t="s">
        <v>585</v>
      </c>
      <c r="C17" s="88">
        <v>9020012</v>
      </c>
      <c r="D17" s="88">
        <v>20</v>
      </c>
      <c r="E17" s="88"/>
      <c r="F17" s="88"/>
      <c r="G17" s="88" t="s">
        <v>176</v>
      </c>
      <c r="H17" s="91">
        <v>0</v>
      </c>
      <c r="I17" s="91">
        <v>0</v>
      </c>
      <c r="J17" s="91">
        <v>35.39</v>
      </c>
      <c r="K17" s="91">
        <f t="shared" si="0"/>
        <v>6.0087725702503446E-2</v>
      </c>
      <c r="L17" s="91">
        <f t="shared" si="1"/>
        <v>5.2804633271598123E-3</v>
      </c>
    </row>
    <row r="18" spans="2:12" customFormat="1" ht="15.75">
      <c r="B18" s="58" t="s">
        <v>586</v>
      </c>
      <c r="C18" s="88">
        <v>9010005</v>
      </c>
      <c r="D18" s="88">
        <v>570009449</v>
      </c>
      <c r="E18" s="88"/>
      <c r="F18" s="88"/>
      <c r="G18" s="88" t="s">
        <v>176</v>
      </c>
      <c r="H18" s="91">
        <v>0</v>
      </c>
      <c r="I18" s="91">
        <v>0</v>
      </c>
      <c r="J18" s="91">
        <v>6</v>
      </c>
      <c r="K18" s="91">
        <f t="shared" si="0"/>
        <v>1.0187238039418499E-2</v>
      </c>
      <c r="L18" s="91">
        <f t="shared" si="1"/>
        <v>8.9524667880641064E-4</v>
      </c>
    </row>
    <row r="19" spans="2:12" customFormat="1" ht="15.75">
      <c r="B19" s="58" t="s">
        <v>582</v>
      </c>
      <c r="C19" s="88">
        <v>9020002</v>
      </c>
      <c r="D19" s="88">
        <v>512199381</v>
      </c>
      <c r="E19" s="88"/>
      <c r="F19" s="88"/>
      <c r="G19" s="88" t="s">
        <v>176</v>
      </c>
      <c r="H19" s="91">
        <v>0</v>
      </c>
      <c r="I19" s="91">
        <v>0</v>
      </c>
      <c r="J19" s="91">
        <v>-487.47</v>
      </c>
      <c r="K19" s="91">
        <f t="shared" si="0"/>
        <v>-0.82766215451255587</v>
      </c>
      <c r="L19" s="91">
        <f t="shared" si="1"/>
        <v>-7.2734316419626827E-2</v>
      </c>
    </row>
    <row r="20" spans="2:12" customFormat="1" ht="15.75">
      <c r="B20" s="58" t="s">
        <v>588</v>
      </c>
      <c r="C20" s="88">
        <v>9020016</v>
      </c>
      <c r="D20" s="88">
        <v>31</v>
      </c>
      <c r="E20" s="88"/>
      <c r="F20" s="88"/>
      <c r="G20" s="88" t="s">
        <v>176</v>
      </c>
      <c r="H20" s="91">
        <v>0</v>
      </c>
      <c r="I20" s="91">
        <v>0</v>
      </c>
      <c r="J20" s="91">
        <v>22.18</v>
      </c>
      <c r="K20" s="91">
        <f t="shared" si="0"/>
        <v>3.7658823285717048E-2</v>
      </c>
      <c r="L20" s="91">
        <f t="shared" si="1"/>
        <v>3.3094285559876978E-3</v>
      </c>
    </row>
    <row r="21" spans="2:12" customFormat="1" ht="15.75">
      <c r="B21" s="58" t="s">
        <v>589</v>
      </c>
      <c r="C21" s="88">
        <v>11010031</v>
      </c>
      <c r="D21" s="88">
        <v>512199381</v>
      </c>
      <c r="E21" s="88"/>
      <c r="F21" s="88"/>
      <c r="G21" s="88" t="s">
        <v>176</v>
      </c>
      <c r="H21" s="91">
        <v>0</v>
      </c>
      <c r="I21" s="91">
        <v>0</v>
      </c>
      <c r="J21" s="91">
        <v>-6.59</v>
      </c>
      <c r="K21" s="91">
        <f t="shared" si="0"/>
        <v>-1.1188983113294651E-2</v>
      </c>
      <c r="L21" s="91">
        <f t="shared" si="1"/>
        <v>-9.832792688890409E-4</v>
      </c>
    </row>
    <row r="22" spans="2:12" customFormat="1" ht="15.75">
      <c r="B22" s="58" t="s">
        <v>584</v>
      </c>
      <c r="C22" s="88">
        <v>9020017</v>
      </c>
      <c r="D22" s="88">
        <v>31</v>
      </c>
      <c r="E22" s="88"/>
      <c r="F22" s="88"/>
      <c r="G22" s="88" t="s">
        <v>176</v>
      </c>
      <c r="H22" s="91">
        <v>0</v>
      </c>
      <c r="I22" s="91">
        <v>0</v>
      </c>
      <c r="J22" s="91">
        <v>220.65</v>
      </c>
      <c r="K22" s="91">
        <f t="shared" si="0"/>
        <v>0.3746356788996153</v>
      </c>
      <c r="L22" s="91">
        <f t="shared" si="1"/>
        <v>3.2922696613105748E-2</v>
      </c>
    </row>
    <row r="23" spans="2:12" customFormat="1" ht="15.75">
      <c r="B23" s="58" t="s">
        <v>589</v>
      </c>
      <c r="C23" s="88">
        <v>11010041</v>
      </c>
      <c r="D23" s="88">
        <v>512199381</v>
      </c>
      <c r="E23" s="88"/>
      <c r="F23" s="88"/>
      <c r="G23" s="88" t="s">
        <v>176</v>
      </c>
      <c r="H23" s="91">
        <v>0</v>
      </c>
      <c r="I23" s="91">
        <v>0</v>
      </c>
      <c r="J23" s="91">
        <v>-72.459999999999994</v>
      </c>
      <c r="K23" s="91">
        <f t="shared" si="0"/>
        <v>-0.12302787805604405</v>
      </c>
      <c r="L23" s="91">
        <f t="shared" si="1"/>
        <v>-1.0811595724385418E-2</v>
      </c>
    </row>
    <row r="24" spans="2:12" customFormat="1" ht="15.75">
      <c r="B24" s="58" t="s">
        <v>588</v>
      </c>
      <c r="C24" s="88">
        <v>9020015</v>
      </c>
      <c r="D24" s="88">
        <v>31</v>
      </c>
      <c r="E24" s="88"/>
      <c r="F24" s="88"/>
      <c r="G24" s="88" t="s">
        <v>176</v>
      </c>
      <c r="H24" s="91">
        <v>0</v>
      </c>
      <c r="I24" s="91">
        <v>0</v>
      </c>
      <c r="J24" s="91">
        <v>103.32</v>
      </c>
      <c r="K24" s="91">
        <f t="shared" si="0"/>
        <v>0.17542423903878654</v>
      </c>
      <c r="L24" s="91">
        <f t="shared" si="1"/>
        <v>1.541614780904639E-2</v>
      </c>
    </row>
    <row r="25" spans="2:12" customFormat="1" ht="15.75">
      <c r="B25" s="58" t="s">
        <v>589</v>
      </c>
      <c r="C25" s="88">
        <v>11010043</v>
      </c>
      <c r="D25" s="88">
        <v>512199381</v>
      </c>
      <c r="E25" s="88"/>
      <c r="F25" s="88"/>
      <c r="G25" s="88" t="s">
        <v>176</v>
      </c>
      <c r="H25" s="91">
        <v>0</v>
      </c>
      <c r="I25" s="91">
        <v>0</v>
      </c>
      <c r="J25" s="91">
        <v>-39.54</v>
      </c>
      <c r="K25" s="91">
        <f t="shared" si="0"/>
        <v>-6.7133898679767906E-2</v>
      </c>
      <c r="L25" s="91">
        <f t="shared" si="1"/>
        <v>-5.8996756133342463E-3</v>
      </c>
    </row>
    <row r="26" spans="2:12" customFormat="1" ht="15.75">
      <c r="B26" s="57" t="s">
        <v>269</v>
      </c>
      <c r="C26" s="87"/>
      <c r="D26" s="87"/>
      <c r="E26" s="87"/>
      <c r="F26" s="87"/>
      <c r="G26" s="87"/>
      <c r="H26" s="90"/>
      <c r="I26" s="90"/>
      <c r="J26" s="90">
        <v>6.13</v>
      </c>
      <c r="K26" s="90"/>
      <c r="L26" s="90"/>
    </row>
    <row r="27" spans="2:12" customFormat="1" ht="15.75">
      <c r="B27" s="58" t="s">
        <v>268</v>
      </c>
      <c r="C27" s="88"/>
      <c r="D27" s="88"/>
      <c r="E27" s="88"/>
      <c r="F27" s="88"/>
      <c r="G27" s="88"/>
      <c r="H27" s="91"/>
      <c r="I27" s="91"/>
      <c r="J27" s="91"/>
      <c r="K27" s="91"/>
      <c r="L27" s="91"/>
    </row>
    <row r="28" spans="2:12" customFormat="1" ht="15.75">
      <c r="B28" s="58" t="s">
        <v>587</v>
      </c>
      <c r="C28" s="88">
        <v>1</v>
      </c>
      <c r="D28" s="88">
        <v>512199381</v>
      </c>
      <c r="E28" s="88"/>
      <c r="F28" s="88"/>
      <c r="G28" s="88" t="s">
        <v>175</v>
      </c>
      <c r="H28" s="91">
        <v>0</v>
      </c>
      <c r="I28" s="91">
        <v>0</v>
      </c>
      <c r="J28" s="91">
        <v>6.13</v>
      </c>
      <c r="K28" s="91">
        <v>0.01</v>
      </c>
      <c r="L28" s="91">
        <v>0</v>
      </c>
    </row>
    <row r="29" spans="2:12" customFormat="1" ht="15.75">
      <c r="B29" s="57" t="s">
        <v>270</v>
      </c>
      <c r="C29" s="87"/>
      <c r="D29" s="87"/>
      <c r="E29" s="87"/>
      <c r="F29" s="87"/>
      <c r="G29" s="87"/>
      <c r="H29" s="90"/>
      <c r="I29" s="90"/>
      <c r="J29" s="90">
        <v>46118.31</v>
      </c>
      <c r="K29" s="90"/>
      <c r="L29" s="90">
        <v>6.88</v>
      </c>
    </row>
    <row r="30" spans="2:12" customFormat="1" ht="15.75">
      <c r="B30" s="58" t="s">
        <v>271</v>
      </c>
      <c r="C30" s="88">
        <v>11</v>
      </c>
      <c r="D30" s="88">
        <v>512199381</v>
      </c>
      <c r="E30" s="88"/>
      <c r="F30" s="88"/>
      <c r="G30" s="88" t="s">
        <v>176</v>
      </c>
      <c r="H30" s="91">
        <v>0</v>
      </c>
      <c r="I30" s="91">
        <v>0</v>
      </c>
      <c r="J30" s="91">
        <v>46118.31</v>
      </c>
      <c r="K30" s="91">
        <v>78.3</v>
      </c>
      <c r="L30" s="91">
        <v>6.88</v>
      </c>
    </row>
    <row r="31" spans="2:12" customFormat="1" ht="15.75">
      <c r="B31" s="57" t="s">
        <v>272</v>
      </c>
      <c r="C31" s="87"/>
      <c r="D31" s="87"/>
      <c r="E31" s="87"/>
      <c r="F31" s="87"/>
      <c r="G31" s="87"/>
      <c r="H31" s="90"/>
      <c r="I31" s="90"/>
      <c r="J31" s="90">
        <v>11180.16</v>
      </c>
      <c r="K31" s="90"/>
      <c r="L31" s="90">
        <v>1.67</v>
      </c>
    </row>
    <row r="32" spans="2:12" customFormat="1" ht="15.75">
      <c r="B32" s="58" t="s">
        <v>268</v>
      </c>
      <c r="C32" s="88"/>
      <c r="D32" s="88"/>
      <c r="E32" s="88"/>
      <c r="F32" s="88"/>
      <c r="G32" s="88"/>
      <c r="H32" s="91"/>
      <c r="I32" s="91"/>
      <c r="J32" s="91"/>
      <c r="K32" s="91"/>
      <c r="L32" s="91"/>
    </row>
    <row r="33" spans="1:12" customFormat="1" ht="15.75">
      <c r="B33" s="58" t="s">
        <v>273</v>
      </c>
      <c r="C33" s="88">
        <v>40</v>
      </c>
      <c r="D33" s="88">
        <v>20</v>
      </c>
      <c r="E33" s="88"/>
      <c r="F33" s="88"/>
      <c r="G33" s="88" t="s">
        <v>176</v>
      </c>
      <c r="H33" s="91">
        <v>0</v>
      </c>
      <c r="I33" s="91">
        <v>0</v>
      </c>
      <c r="J33" s="91">
        <v>11180.16</v>
      </c>
      <c r="K33" s="91">
        <v>18.98</v>
      </c>
      <c r="L33" s="91">
        <v>1.67</v>
      </c>
    </row>
    <row r="34" spans="1:12" customFormat="1" ht="15.75">
      <c r="B34" s="57" t="s">
        <v>274</v>
      </c>
      <c r="C34" s="87"/>
      <c r="D34" s="87"/>
      <c r="E34" s="87"/>
      <c r="F34" s="87"/>
      <c r="G34" s="87"/>
      <c r="H34" s="90"/>
      <c r="I34" s="90"/>
      <c r="J34" s="90"/>
      <c r="K34" s="90"/>
      <c r="L34" s="90"/>
    </row>
    <row r="35" spans="1:12" customFormat="1" ht="15.75">
      <c r="B35" s="58" t="s">
        <v>268</v>
      </c>
      <c r="C35" s="88"/>
      <c r="D35" s="88"/>
      <c r="E35" s="88"/>
      <c r="F35" s="88"/>
      <c r="G35" s="88"/>
      <c r="H35" s="91"/>
      <c r="I35" s="91"/>
      <c r="J35" s="91"/>
      <c r="K35" s="91"/>
      <c r="L35" s="91"/>
    </row>
    <row r="36" spans="1:12" customFormat="1" ht="15.75">
      <c r="B36" s="57" t="s">
        <v>275</v>
      </c>
      <c r="C36" s="87"/>
      <c r="D36" s="87"/>
      <c r="E36" s="87"/>
      <c r="F36" s="87"/>
      <c r="G36" s="87"/>
      <c r="H36" s="90"/>
      <c r="I36" s="90"/>
      <c r="J36" s="90"/>
      <c r="K36" s="90"/>
      <c r="L36" s="90"/>
    </row>
    <row r="37" spans="1:12" customFormat="1" ht="15.75">
      <c r="B37" s="58" t="s">
        <v>268</v>
      </c>
      <c r="C37" s="88"/>
      <c r="D37" s="88"/>
      <c r="E37" s="88"/>
      <c r="F37" s="88"/>
      <c r="G37" s="88"/>
      <c r="H37" s="91"/>
      <c r="I37" s="91"/>
      <c r="J37" s="91"/>
      <c r="K37" s="91"/>
      <c r="L37" s="91"/>
    </row>
    <row r="38" spans="1:12" customFormat="1" ht="15.75">
      <c r="B38" s="57" t="s">
        <v>276</v>
      </c>
      <c r="C38" s="87"/>
      <c r="D38" s="87"/>
      <c r="E38" s="87"/>
      <c r="F38" s="87"/>
      <c r="G38" s="87"/>
      <c r="H38" s="90"/>
      <c r="I38" s="90"/>
      <c r="J38" s="90"/>
      <c r="K38" s="90"/>
      <c r="L38" s="90"/>
    </row>
    <row r="39" spans="1:12" customFormat="1" ht="15.75">
      <c r="B39" s="58" t="s">
        <v>268</v>
      </c>
      <c r="C39" s="88"/>
      <c r="D39" s="88"/>
      <c r="E39" s="88"/>
      <c r="F39" s="88"/>
      <c r="G39" s="88"/>
      <c r="H39" s="91"/>
      <c r="I39" s="91"/>
      <c r="J39" s="91"/>
      <c r="K39" s="91"/>
      <c r="L39" s="91"/>
    </row>
    <row r="40" spans="1:12" customFormat="1" ht="15.75">
      <c r="B40" s="57" t="s">
        <v>242</v>
      </c>
      <c r="C40" s="87"/>
      <c r="D40" s="87"/>
      <c r="E40" s="87"/>
      <c r="F40" s="87"/>
      <c r="G40" s="87"/>
      <c r="H40" s="90"/>
      <c r="I40" s="90"/>
      <c r="J40" s="90"/>
      <c r="K40" s="90"/>
      <c r="L40" s="90"/>
    </row>
    <row r="41" spans="1:12" customFormat="1" ht="15.75">
      <c r="B41" s="57" t="s">
        <v>269</v>
      </c>
      <c r="C41" s="87"/>
      <c r="D41" s="87"/>
      <c r="E41" s="87"/>
      <c r="F41" s="87"/>
      <c r="G41" s="87"/>
      <c r="H41" s="90"/>
      <c r="I41" s="90"/>
      <c r="J41" s="90"/>
      <c r="K41" s="90"/>
      <c r="L41" s="90"/>
    </row>
    <row r="42" spans="1:12" customFormat="1" ht="15.75">
      <c r="B42" s="58" t="s">
        <v>268</v>
      </c>
      <c r="C42" s="88"/>
      <c r="D42" s="88"/>
      <c r="E42" s="88"/>
      <c r="F42" s="88"/>
      <c r="G42" s="88"/>
      <c r="H42" s="91"/>
      <c r="I42" s="91"/>
      <c r="J42" s="91"/>
      <c r="K42" s="91"/>
      <c r="L42" s="91"/>
    </row>
    <row r="43" spans="1:12" customFormat="1" ht="15.75">
      <c r="B43" s="57" t="s">
        <v>276</v>
      </c>
      <c r="C43" s="87"/>
      <c r="D43" s="87"/>
      <c r="E43" s="87"/>
      <c r="F43" s="87"/>
      <c r="G43" s="87"/>
      <c r="H43" s="90"/>
      <c r="I43" s="90"/>
      <c r="J43" s="90"/>
      <c r="K43" s="90"/>
      <c r="L43" s="90"/>
    </row>
    <row r="44" spans="1:12" customFormat="1" ht="15.75">
      <c r="B44" s="114" t="s">
        <v>268</v>
      </c>
      <c r="C44" s="88"/>
      <c r="D44" s="88"/>
      <c r="E44" s="88"/>
      <c r="F44" s="88"/>
      <c r="G44" s="88"/>
      <c r="H44" s="91"/>
      <c r="I44" s="91"/>
      <c r="J44" s="91"/>
      <c r="K44" s="91"/>
      <c r="L44" s="91"/>
    </row>
    <row r="45" spans="1:12" customFormat="1">
      <c r="A45" s="1"/>
      <c r="B45" s="113" t="s">
        <v>260</v>
      </c>
      <c r="C45" s="2"/>
      <c r="D45" s="1"/>
      <c r="E45" s="1"/>
      <c r="F45" s="1"/>
      <c r="G45" s="1"/>
      <c r="H45" s="1"/>
      <c r="I45" s="1"/>
      <c r="J45" s="1"/>
      <c r="K45" s="1"/>
      <c r="L45" s="1"/>
    </row>
    <row r="46" spans="1:12" customFormat="1" ht="12.75"/>
    <row r="47" spans="1:12" customFormat="1" ht="12.75"/>
    <row r="48" spans="1:12" customFormat="1" ht="12.75"/>
    <row r="49" spans="4:4" customFormat="1" ht="12.75"/>
    <row r="50" spans="4:4" customFormat="1" ht="12.75"/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D522" s="1"/>
    </row>
    <row r="523" spans="4:5">
      <c r="D523" s="1"/>
    </row>
    <row r="524" spans="4:5">
      <c r="D524" s="1"/>
    </row>
    <row r="525" spans="4:5">
      <c r="D525" s="1"/>
    </row>
    <row r="526" spans="4:5">
      <c r="E526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79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2.140625" style="2" customWidth="1"/>
    <col min="3" max="3" width="12.4257812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10.85546875" style="1" customWidth="1"/>
    <col min="9" max="9" width="9.85546875" style="1" bestFit="1" customWidth="1"/>
    <col min="10" max="10" width="7.28515625" style="1" bestFit="1" customWidth="1"/>
    <col min="11" max="11" width="8" style="1" bestFit="1" customWidth="1"/>
    <col min="12" max="12" width="21.85546875" style="1" customWidth="1"/>
    <col min="13" max="13" width="10.5703125" style="1" customWidth="1"/>
    <col min="14" max="14" width="10.28515625" style="1" bestFit="1" customWidth="1"/>
    <col min="15" max="15" width="18.2851562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277</v>
      </c>
    </row>
    <row r="2" spans="2:53">
      <c r="B2" s="81" t="s">
        <v>278</v>
      </c>
    </row>
    <row r="3" spans="2:53">
      <c r="B3" s="81" t="s">
        <v>590</v>
      </c>
    </row>
    <row r="4" spans="2:53">
      <c r="B4" s="81"/>
    </row>
    <row r="6" spans="2:53" ht="21.75" customHeight="1">
      <c r="B6" s="132" t="s">
        <v>208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</row>
    <row r="7" spans="2:53" ht="27.75" customHeight="1">
      <c r="B7" s="135" t="s">
        <v>116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266</v>
      </c>
      <c r="N8" s="25" t="s">
        <v>265</v>
      </c>
      <c r="O8" s="25" t="s">
        <v>75</v>
      </c>
      <c r="P8" s="25" t="s">
        <v>264</v>
      </c>
      <c r="Q8" s="48" t="s">
        <v>181</v>
      </c>
      <c r="R8" s="49" t="s">
        <v>183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253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2.62</v>
      </c>
      <c r="I11" s="84"/>
      <c r="J11" s="83"/>
      <c r="K11" s="83">
        <v>0.22</v>
      </c>
      <c r="L11" s="83">
        <v>175432758</v>
      </c>
      <c r="M11" s="83"/>
      <c r="N11" s="83"/>
      <c r="O11" s="83">
        <v>193973.62</v>
      </c>
      <c r="P11" s="83"/>
      <c r="Q11" s="83"/>
      <c r="R11" s="83">
        <v>28.93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243</v>
      </c>
      <c r="C12" s="87"/>
      <c r="D12" s="87"/>
      <c r="E12" s="87"/>
      <c r="F12" s="87"/>
      <c r="G12" s="96"/>
      <c r="H12" s="87">
        <v>2.62</v>
      </c>
      <c r="I12" s="87"/>
      <c r="J12" s="90"/>
      <c r="K12" s="90">
        <v>0.22</v>
      </c>
      <c r="L12" s="90">
        <v>175432758</v>
      </c>
      <c r="M12" s="90"/>
      <c r="N12" s="90"/>
      <c r="O12" s="90">
        <v>193973.62</v>
      </c>
      <c r="P12" s="90"/>
      <c r="Q12" s="90"/>
      <c r="R12" s="90">
        <v>28.93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3.19</v>
      </c>
      <c r="I13" s="87"/>
      <c r="J13" s="90"/>
      <c r="K13" s="90">
        <v>-0.59</v>
      </c>
      <c r="L13" s="90">
        <v>47254340</v>
      </c>
      <c r="M13" s="90"/>
      <c r="N13" s="90"/>
      <c r="O13" s="90">
        <v>60068.57</v>
      </c>
      <c r="P13" s="90"/>
      <c r="Q13" s="90"/>
      <c r="R13" s="90">
        <v>8.9499999999999993</v>
      </c>
    </row>
    <row r="14" spans="2:53" customFormat="1" ht="15.75">
      <c r="B14" s="60" t="s">
        <v>279</v>
      </c>
      <c r="C14" s="88">
        <v>9590332</v>
      </c>
      <c r="D14" s="88" t="s">
        <v>151</v>
      </c>
      <c r="E14" s="88">
        <v>0</v>
      </c>
      <c r="F14" s="88" t="s">
        <v>280</v>
      </c>
      <c r="G14" s="97"/>
      <c r="H14" s="88">
        <v>2.9</v>
      </c>
      <c r="I14" s="88" t="s">
        <v>176</v>
      </c>
      <c r="J14" s="91">
        <v>4</v>
      </c>
      <c r="K14" s="91">
        <v>-0.64</v>
      </c>
      <c r="L14" s="91">
        <v>16261905</v>
      </c>
      <c r="M14" s="91">
        <v>153.91</v>
      </c>
      <c r="N14" s="91">
        <v>0</v>
      </c>
      <c r="O14" s="91">
        <v>25028.7</v>
      </c>
      <c r="P14" s="91">
        <v>0.1</v>
      </c>
      <c r="Q14" s="91">
        <v>12.9</v>
      </c>
      <c r="R14" s="91">
        <v>3.72</v>
      </c>
    </row>
    <row r="15" spans="2:53" customFormat="1" ht="15.75">
      <c r="B15" s="60" t="s">
        <v>281</v>
      </c>
      <c r="C15" s="88">
        <v>1114750</v>
      </c>
      <c r="D15" s="88" t="s">
        <v>151</v>
      </c>
      <c r="E15" s="88">
        <v>0</v>
      </c>
      <c r="F15" s="88" t="s">
        <v>280</v>
      </c>
      <c r="G15" s="97"/>
      <c r="H15" s="88">
        <v>1.33</v>
      </c>
      <c r="I15" s="88" t="s">
        <v>176</v>
      </c>
      <c r="J15" s="91">
        <v>3</v>
      </c>
      <c r="K15" s="91">
        <v>-0.93</v>
      </c>
      <c r="L15" s="91">
        <v>13947668</v>
      </c>
      <c r="M15" s="91">
        <v>118.19</v>
      </c>
      <c r="N15" s="91">
        <v>0</v>
      </c>
      <c r="O15" s="91">
        <v>16484.75</v>
      </c>
      <c r="P15" s="91">
        <v>0.09</v>
      </c>
      <c r="Q15" s="91">
        <v>8.5</v>
      </c>
      <c r="R15" s="91">
        <v>2.46</v>
      </c>
    </row>
    <row r="16" spans="2:53" customFormat="1" ht="15.75">
      <c r="B16" s="60" t="s">
        <v>282</v>
      </c>
      <c r="C16" s="88">
        <v>1137181</v>
      </c>
      <c r="D16" s="88" t="s">
        <v>151</v>
      </c>
      <c r="E16" s="88">
        <v>0</v>
      </c>
      <c r="F16" s="88" t="s">
        <v>280</v>
      </c>
      <c r="G16" s="97"/>
      <c r="H16" s="88">
        <v>2.36</v>
      </c>
      <c r="I16" s="88" t="s">
        <v>176</v>
      </c>
      <c r="J16" s="91">
        <v>0.1</v>
      </c>
      <c r="K16" s="91">
        <v>-0.75</v>
      </c>
      <c r="L16" s="91">
        <v>3435877</v>
      </c>
      <c r="M16" s="91">
        <v>102.86</v>
      </c>
      <c r="N16" s="91">
        <v>0</v>
      </c>
      <c r="O16" s="91">
        <v>3534.14</v>
      </c>
      <c r="P16" s="91">
        <v>0.02</v>
      </c>
      <c r="Q16" s="91">
        <v>1.82</v>
      </c>
      <c r="R16" s="91">
        <v>0.53</v>
      </c>
    </row>
    <row r="17" spans="2:18" customFormat="1" ht="15.75">
      <c r="B17" s="60" t="s">
        <v>283</v>
      </c>
      <c r="C17" s="88">
        <v>1135912</v>
      </c>
      <c r="D17" s="88" t="s">
        <v>151</v>
      </c>
      <c r="E17" s="88">
        <v>0</v>
      </c>
      <c r="F17" s="88" t="s">
        <v>280</v>
      </c>
      <c r="G17" s="97"/>
      <c r="H17" s="88">
        <v>7.16</v>
      </c>
      <c r="I17" s="88" t="s">
        <v>176</v>
      </c>
      <c r="J17" s="91">
        <v>0.75</v>
      </c>
      <c r="K17" s="91">
        <v>0.12</v>
      </c>
      <c r="L17" s="91">
        <v>8540250</v>
      </c>
      <c r="M17" s="91">
        <v>104.89</v>
      </c>
      <c r="N17" s="91">
        <v>0</v>
      </c>
      <c r="O17" s="91">
        <v>8957.8700000000008</v>
      </c>
      <c r="P17" s="91">
        <v>0.06</v>
      </c>
      <c r="Q17" s="91">
        <v>4.62</v>
      </c>
      <c r="R17" s="91">
        <v>1.34</v>
      </c>
    </row>
    <row r="18" spans="2:18" customFormat="1" ht="15.75">
      <c r="B18" s="60" t="s">
        <v>284</v>
      </c>
      <c r="C18" s="88">
        <v>1124056</v>
      </c>
      <c r="D18" s="88" t="s">
        <v>151</v>
      </c>
      <c r="E18" s="88">
        <v>0</v>
      </c>
      <c r="F18" s="88" t="s">
        <v>280</v>
      </c>
      <c r="G18" s="97"/>
      <c r="H18" s="88">
        <v>4.04</v>
      </c>
      <c r="I18" s="88" t="s">
        <v>176</v>
      </c>
      <c r="J18" s="91">
        <v>2.75</v>
      </c>
      <c r="K18" s="91">
        <v>-0.45</v>
      </c>
      <c r="L18" s="91">
        <v>5068640</v>
      </c>
      <c r="M18" s="91">
        <v>119.62</v>
      </c>
      <c r="N18" s="91">
        <v>0</v>
      </c>
      <c r="O18" s="91">
        <v>6063.11</v>
      </c>
      <c r="P18" s="91">
        <v>0.03</v>
      </c>
      <c r="Q18" s="91">
        <v>3.13</v>
      </c>
      <c r="R18" s="91">
        <v>0.9</v>
      </c>
    </row>
    <row r="19" spans="2:18" customFormat="1" ht="15.75">
      <c r="B19" s="59" t="s">
        <v>50</v>
      </c>
      <c r="C19" s="87"/>
      <c r="D19" s="87"/>
      <c r="E19" s="87"/>
      <c r="F19" s="87"/>
      <c r="G19" s="96"/>
      <c r="H19" s="87">
        <v>2.37</v>
      </c>
      <c r="I19" s="87"/>
      <c r="J19" s="90"/>
      <c r="K19" s="90">
        <v>0.59</v>
      </c>
      <c r="L19" s="90">
        <v>128178418</v>
      </c>
      <c r="M19" s="90"/>
      <c r="N19" s="90"/>
      <c r="O19" s="90">
        <v>133905.04999999999</v>
      </c>
      <c r="P19" s="90"/>
      <c r="Q19" s="90"/>
      <c r="R19" s="90">
        <v>19.98</v>
      </c>
    </row>
    <row r="20" spans="2:18" customFormat="1" ht="15.75">
      <c r="B20" s="60" t="s">
        <v>268</v>
      </c>
      <c r="C20" s="88"/>
      <c r="D20" s="88"/>
      <c r="E20" s="88"/>
      <c r="F20" s="88"/>
      <c r="G20" s="97"/>
      <c r="H20" s="88"/>
      <c r="I20" s="88"/>
      <c r="J20" s="91"/>
      <c r="K20" s="91"/>
      <c r="L20" s="91"/>
      <c r="M20" s="91"/>
      <c r="N20" s="91">
        <v>0</v>
      </c>
      <c r="O20" s="91"/>
      <c r="P20" s="91"/>
      <c r="Q20" s="91"/>
      <c r="R20" s="91"/>
    </row>
    <row r="21" spans="2:18" customFormat="1" ht="15.75">
      <c r="B21" s="60" t="s">
        <v>285</v>
      </c>
      <c r="C21" s="88">
        <v>1115773</v>
      </c>
      <c r="D21" s="88" t="s">
        <v>151</v>
      </c>
      <c r="E21" s="88">
        <v>0</v>
      </c>
      <c r="F21" s="88" t="s">
        <v>280</v>
      </c>
      <c r="G21" s="97"/>
      <c r="H21" s="88">
        <v>1.57</v>
      </c>
      <c r="I21" s="88" t="s">
        <v>176</v>
      </c>
      <c r="J21" s="91">
        <v>5</v>
      </c>
      <c r="K21" s="91">
        <v>0.39</v>
      </c>
      <c r="L21" s="91">
        <v>19248130</v>
      </c>
      <c r="M21" s="91">
        <v>109.39</v>
      </c>
      <c r="N21" s="91">
        <v>0</v>
      </c>
      <c r="O21" s="91">
        <v>21055.53</v>
      </c>
      <c r="P21" s="91">
        <v>0.1</v>
      </c>
      <c r="Q21" s="91">
        <v>10.85</v>
      </c>
      <c r="R21" s="91">
        <v>3.14</v>
      </c>
    </row>
    <row r="22" spans="2:18" customFormat="1" ht="15.75">
      <c r="B22" s="60" t="s">
        <v>286</v>
      </c>
      <c r="C22" s="88">
        <v>1136548</v>
      </c>
      <c r="D22" s="88" t="s">
        <v>151</v>
      </c>
      <c r="E22" s="88">
        <v>0</v>
      </c>
      <c r="F22" s="88" t="s">
        <v>280</v>
      </c>
      <c r="G22" s="97"/>
      <c r="H22" s="88">
        <v>0.36</v>
      </c>
      <c r="I22" s="88" t="s">
        <v>176</v>
      </c>
      <c r="J22" s="91">
        <v>0.5</v>
      </c>
      <c r="K22" s="91">
        <v>0.11</v>
      </c>
      <c r="L22" s="91">
        <v>997000</v>
      </c>
      <c r="M22" s="91">
        <v>100.47</v>
      </c>
      <c r="N22" s="91">
        <v>0</v>
      </c>
      <c r="O22" s="91">
        <v>1001.69</v>
      </c>
      <c r="P22" s="91">
        <v>0.01</v>
      </c>
      <c r="Q22" s="91">
        <v>0.52</v>
      </c>
      <c r="R22" s="91">
        <v>0.15</v>
      </c>
    </row>
    <row r="23" spans="2:18" customFormat="1" ht="15.75">
      <c r="B23" s="60" t="s">
        <v>287</v>
      </c>
      <c r="C23" s="88">
        <v>1142223</v>
      </c>
      <c r="D23" s="88" t="s">
        <v>151</v>
      </c>
      <c r="E23" s="88">
        <v>0</v>
      </c>
      <c r="F23" s="88" t="s">
        <v>280</v>
      </c>
      <c r="G23" s="97"/>
      <c r="H23" s="88">
        <v>2.6</v>
      </c>
      <c r="I23" s="88" t="s">
        <v>176</v>
      </c>
      <c r="J23" s="91">
        <v>0.5</v>
      </c>
      <c r="K23" s="91">
        <v>0.64</v>
      </c>
      <c r="L23" s="91">
        <v>11139871</v>
      </c>
      <c r="M23" s="91">
        <v>99.86</v>
      </c>
      <c r="N23" s="91">
        <v>0</v>
      </c>
      <c r="O23" s="91">
        <v>11124.28</v>
      </c>
      <c r="P23" s="91">
        <v>0.18</v>
      </c>
      <c r="Q23" s="91">
        <v>5.73</v>
      </c>
      <c r="R23" s="91">
        <v>1.66</v>
      </c>
    </row>
    <row r="24" spans="2:18" customFormat="1" ht="15.75">
      <c r="B24" s="60" t="s">
        <v>288</v>
      </c>
      <c r="C24" s="88">
        <v>1123272</v>
      </c>
      <c r="D24" s="88" t="s">
        <v>151</v>
      </c>
      <c r="E24" s="88">
        <v>0</v>
      </c>
      <c r="F24" s="88" t="s">
        <v>280</v>
      </c>
      <c r="G24" s="97"/>
      <c r="H24" s="88">
        <v>3.34</v>
      </c>
      <c r="I24" s="88" t="s">
        <v>176</v>
      </c>
      <c r="J24" s="91">
        <v>5.5</v>
      </c>
      <c r="K24" s="91">
        <v>0.91</v>
      </c>
      <c r="L24" s="91">
        <v>7314429</v>
      </c>
      <c r="M24" s="91">
        <v>118.53</v>
      </c>
      <c r="N24" s="91">
        <v>0</v>
      </c>
      <c r="O24" s="91">
        <v>8669.7900000000009</v>
      </c>
      <c r="P24" s="91">
        <v>0.04</v>
      </c>
      <c r="Q24" s="91">
        <v>4.47</v>
      </c>
      <c r="R24" s="91">
        <v>1.29</v>
      </c>
    </row>
    <row r="25" spans="2:18" customFormat="1" ht="15.75">
      <c r="B25" s="60" t="s">
        <v>289</v>
      </c>
      <c r="C25" s="88">
        <v>1130848</v>
      </c>
      <c r="D25" s="88" t="s">
        <v>151</v>
      </c>
      <c r="E25" s="88">
        <v>0</v>
      </c>
      <c r="F25" s="88" t="s">
        <v>280</v>
      </c>
      <c r="G25" s="97"/>
      <c r="H25" s="88">
        <v>5.3</v>
      </c>
      <c r="I25" s="88" t="s">
        <v>176</v>
      </c>
      <c r="J25" s="91">
        <v>3.75</v>
      </c>
      <c r="K25" s="91">
        <v>1.44</v>
      </c>
      <c r="L25" s="91">
        <v>4692699</v>
      </c>
      <c r="M25" s="91">
        <v>113.84</v>
      </c>
      <c r="N25" s="91">
        <v>0</v>
      </c>
      <c r="O25" s="91">
        <v>5342.17</v>
      </c>
      <c r="P25" s="91">
        <v>0.03</v>
      </c>
      <c r="Q25" s="91">
        <v>2.75</v>
      </c>
      <c r="R25" s="91">
        <v>0.8</v>
      </c>
    </row>
    <row r="26" spans="2:18" customFormat="1" ht="15.75">
      <c r="B26" s="60" t="s">
        <v>290</v>
      </c>
      <c r="C26" s="88">
        <v>1139344</v>
      </c>
      <c r="D26" s="88" t="s">
        <v>151</v>
      </c>
      <c r="E26" s="88">
        <v>0</v>
      </c>
      <c r="F26" s="88" t="s">
        <v>280</v>
      </c>
      <c r="G26" s="97"/>
      <c r="H26" s="88">
        <v>8.1</v>
      </c>
      <c r="I26" s="88" t="s">
        <v>176</v>
      </c>
      <c r="J26" s="91">
        <v>2</v>
      </c>
      <c r="K26" s="91">
        <v>1.99</v>
      </c>
      <c r="L26" s="91">
        <v>2489100</v>
      </c>
      <c r="M26" s="91">
        <v>100.68</v>
      </c>
      <c r="N26" s="91">
        <v>0</v>
      </c>
      <c r="O26" s="91">
        <v>2506.0300000000002</v>
      </c>
      <c r="P26" s="91">
        <v>0.02</v>
      </c>
      <c r="Q26" s="91">
        <v>1.29</v>
      </c>
      <c r="R26" s="91">
        <v>0.37</v>
      </c>
    </row>
    <row r="27" spans="2:18" customFormat="1" ht="15.75">
      <c r="B27" s="60" t="s">
        <v>291</v>
      </c>
      <c r="C27" s="88">
        <v>1138130</v>
      </c>
      <c r="D27" s="88" t="s">
        <v>151</v>
      </c>
      <c r="E27" s="88">
        <v>0</v>
      </c>
      <c r="F27" s="88" t="s">
        <v>280</v>
      </c>
      <c r="G27" s="97"/>
      <c r="H27" s="88">
        <v>2.83</v>
      </c>
      <c r="I27" s="88" t="s">
        <v>176</v>
      </c>
      <c r="J27" s="91">
        <v>1</v>
      </c>
      <c r="K27" s="91">
        <v>0.72</v>
      </c>
      <c r="L27" s="91">
        <v>43680644</v>
      </c>
      <c r="M27" s="91">
        <v>101.03</v>
      </c>
      <c r="N27" s="91">
        <v>0</v>
      </c>
      <c r="O27" s="91">
        <v>44130.55</v>
      </c>
      <c r="P27" s="91">
        <v>0.3</v>
      </c>
      <c r="Q27" s="91">
        <v>22.75</v>
      </c>
      <c r="R27" s="91">
        <v>6.58</v>
      </c>
    </row>
    <row r="28" spans="2:18" customFormat="1" ht="15.75">
      <c r="B28" s="60" t="s">
        <v>292</v>
      </c>
      <c r="C28" s="88">
        <v>1131770</v>
      </c>
      <c r="D28" s="88" t="s">
        <v>151</v>
      </c>
      <c r="E28" s="88">
        <v>0</v>
      </c>
      <c r="F28" s="88" t="s">
        <v>280</v>
      </c>
      <c r="G28" s="97"/>
      <c r="H28" s="88">
        <v>0.94</v>
      </c>
      <c r="I28" s="88" t="s">
        <v>176</v>
      </c>
      <c r="J28" s="91">
        <v>2.25</v>
      </c>
      <c r="K28" s="91">
        <v>0.19</v>
      </c>
      <c r="L28" s="91">
        <v>23838951</v>
      </c>
      <c r="M28" s="91">
        <v>102.07</v>
      </c>
      <c r="N28" s="91">
        <v>0</v>
      </c>
      <c r="O28" s="91">
        <v>24332.42</v>
      </c>
      <c r="P28" s="91">
        <v>0.12</v>
      </c>
      <c r="Q28" s="91">
        <v>12.54</v>
      </c>
      <c r="R28" s="91">
        <v>3.63</v>
      </c>
    </row>
    <row r="29" spans="2:18" customFormat="1" ht="15.75">
      <c r="B29" s="60" t="s">
        <v>293</v>
      </c>
      <c r="C29" s="88">
        <v>1126747</v>
      </c>
      <c r="D29" s="88" t="s">
        <v>151</v>
      </c>
      <c r="E29" s="88">
        <v>0</v>
      </c>
      <c r="F29" s="88" t="s">
        <v>280</v>
      </c>
      <c r="G29" s="97"/>
      <c r="H29" s="88">
        <v>4.41</v>
      </c>
      <c r="I29" s="88" t="s">
        <v>176</v>
      </c>
      <c r="J29" s="91">
        <v>4.25</v>
      </c>
      <c r="K29" s="91">
        <v>1.2</v>
      </c>
      <c r="L29" s="91">
        <v>3234000</v>
      </c>
      <c r="M29" s="91">
        <v>115.24</v>
      </c>
      <c r="N29" s="91">
        <v>0</v>
      </c>
      <c r="O29" s="91">
        <v>3726.86</v>
      </c>
      <c r="P29" s="91">
        <v>0.02</v>
      </c>
      <c r="Q29" s="91">
        <v>1.92</v>
      </c>
      <c r="R29" s="91">
        <v>0.56000000000000005</v>
      </c>
    </row>
    <row r="30" spans="2:18" customFormat="1" ht="15.75">
      <c r="B30" s="60" t="s">
        <v>294</v>
      </c>
      <c r="C30" s="88">
        <v>1110907</v>
      </c>
      <c r="D30" s="88" t="s">
        <v>151</v>
      </c>
      <c r="E30" s="88">
        <v>0</v>
      </c>
      <c r="F30" s="88" t="s">
        <v>280</v>
      </c>
      <c r="G30" s="97"/>
      <c r="H30" s="88">
        <v>0.69</v>
      </c>
      <c r="I30" s="88" t="s">
        <v>176</v>
      </c>
      <c r="J30" s="91">
        <v>6</v>
      </c>
      <c r="K30" s="91">
        <v>0.15</v>
      </c>
      <c r="L30" s="91">
        <v>8041594</v>
      </c>
      <c r="M30" s="91">
        <v>105.88</v>
      </c>
      <c r="N30" s="91">
        <v>0</v>
      </c>
      <c r="O30" s="91">
        <v>8514.44</v>
      </c>
      <c r="P30" s="91">
        <v>0.05</v>
      </c>
      <c r="Q30" s="91">
        <v>4.3899999999999997</v>
      </c>
      <c r="R30" s="91">
        <v>1.27</v>
      </c>
    </row>
    <row r="31" spans="2:18" customFormat="1" ht="15.75">
      <c r="B31" s="60" t="s">
        <v>295</v>
      </c>
      <c r="C31" s="88">
        <v>1116193</v>
      </c>
      <c r="D31" s="88" t="s">
        <v>151</v>
      </c>
      <c r="E31" s="88">
        <v>0</v>
      </c>
      <c r="F31" s="88" t="s">
        <v>280</v>
      </c>
      <c r="G31" s="97"/>
      <c r="H31" s="88">
        <v>1.94</v>
      </c>
      <c r="I31" s="88" t="s">
        <v>176</v>
      </c>
      <c r="J31" s="91">
        <v>0</v>
      </c>
      <c r="K31" s="91">
        <v>0.22</v>
      </c>
      <c r="L31" s="91">
        <v>3502000</v>
      </c>
      <c r="M31" s="91">
        <v>99.98</v>
      </c>
      <c r="N31" s="91">
        <v>0</v>
      </c>
      <c r="O31" s="91">
        <v>3501.3</v>
      </c>
      <c r="P31" s="91">
        <v>0.02</v>
      </c>
      <c r="Q31" s="91">
        <v>1.81</v>
      </c>
      <c r="R31" s="91">
        <v>0.52</v>
      </c>
    </row>
    <row r="32" spans="2:18">
      <c r="B32" s="59" t="s">
        <v>68</v>
      </c>
      <c r="C32" s="87"/>
      <c r="D32" s="87"/>
      <c r="E32" s="87"/>
      <c r="F32" s="87"/>
      <c r="G32" s="96"/>
      <c r="H32" s="87"/>
      <c r="I32" s="87"/>
      <c r="J32" s="90"/>
      <c r="K32" s="90"/>
      <c r="L32" s="90"/>
      <c r="M32" s="90"/>
      <c r="N32" s="90"/>
      <c r="O32" s="90"/>
      <c r="P32" s="90"/>
      <c r="Q32" s="90"/>
      <c r="R32" s="90"/>
    </row>
    <row r="33" spans="2:18">
      <c r="B33" s="60" t="s">
        <v>268</v>
      </c>
      <c r="C33" s="88"/>
      <c r="D33" s="88"/>
      <c r="E33" s="88"/>
      <c r="F33" s="88"/>
      <c r="G33" s="97"/>
      <c r="H33" s="88"/>
      <c r="I33" s="88"/>
      <c r="J33" s="91"/>
      <c r="K33" s="91"/>
      <c r="L33" s="91"/>
      <c r="M33" s="91"/>
      <c r="N33" s="91">
        <v>0</v>
      </c>
      <c r="O33" s="91"/>
      <c r="P33" s="91"/>
      <c r="Q33" s="91"/>
      <c r="R33" s="91"/>
    </row>
    <row r="34" spans="2:18">
      <c r="B34" s="59" t="s">
        <v>242</v>
      </c>
      <c r="C34" s="87"/>
      <c r="D34" s="87"/>
      <c r="E34" s="87"/>
      <c r="F34" s="87"/>
      <c r="G34" s="96"/>
      <c r="H34" s="87"/>
      <c r="I34" s="87"/>
      <c r="J34" s="90"/>
      <c r="K34" s="90"/>
      <c r="L34" s="90"/>
      <c r="M34" s="90"/>
      <c r="N34" s="90"/>
      <c r="O34" s="90"/>
      <c r="P34" s="90"/>
      <c r="Q34" s="90"/>
      <c r="R34" s="90"/>
    </row>
    <row r="35" spans="2:18" ht="31.5">
      <c r="B35" s="59" t="s">
        <v>77</v>
      </c>
      <c r="C35" s="87"/>
      <c r="D35" s="87"/>
      <c r="E35" s="87"/>
      <c r="F35" s="87"/>
      <c r="G35" s="96"/>
      <c r="H35" s="87"/>
      <c r="I35" s="87"/>
      <c r="J35" s="90"/>
      <c r="K35" s="90"/>
      <c r="L35" s="90"/>
      <c r="M35" s="90"/>
      <c r="N35" s="90"/>
      <c r="O35" s="90"/>
      <c r="P35" s="90"/>
      <c r="Q35" s="90"/>
      <c r="R35" s="90"/>
    </row>
    <row r="36" spans="2:18">
      <c r="B36" s="60" t="s">
        <v>268</v>
      </c>
      <c r="C36" s="88"/>
      <c r="D36" s="88"/>
      <c r="E36" s="88"/>
      <c r="F36" s="88"/>
      <c r="G36" s="97"/>
      <c r="H36" s="88"/>
      <c r="I36" s="88"/>
      <c r="J36" s="91"/>
      <c r="K36" s="91"/>
      <c r="L36" s="91"/>
      <c r="M36" s="91"/>
      <c r="N36" s="91">
        <v>0</v>
      </c>
      <c r="O36" s="91"/>
      <c r="P36" s="91"/>
      <c r="Q36" s="91"/>
      <c r="R36" s="91"/>
    </row>
    <row r="37" spans="2:18">
      <c r="B37" s="59" t="s">
        <v>78</v>
      </c>
      <c r="C37" s="87"/>
      <c r="D37" s="87"/>
      <c r="E37" s="87"/>
      <c r="F37" s="87"/>
      <c r="G37" s="96"/>
      <c r="H37" s="87"/>
      <c r="I37" s="87"/>
      <c r="J37" s="90"/>
      <c r="K37" s="90"/>
      <c r="L37" s="90"/>
      <c r="M37" s="90"/>
      <c r="N37" s="90"/>
      <c r="O37" s="90"/>
      <c r="P37" s="90"/>
      <c r="Q37" s="90"/>
      <c r="R37" s="90"/>
    </row>
    <row r="38" spans="2:18">
      <c r="B38" s="115" t="s">
        <v>268</v>
      </c>
      <c r="C38" s="88"/>
      <c r="D38" s="88"/>
      <c r="E38" s="88"/>
      <c r="F38" s="88"/>
      <c r="G38" s="97"/>
      <c r="H38" s="88"/>
      <c r="I38" s="88"/>
      <c r="J38" s="91"/>
      <c r="K38" s="91"/>
      <c r="L38" s="91"/>
      <c r="M38" s="91"/>
      <c r="N38" s="91">
        <v>0</v>
      </c>
      <c r="O38" s="91"/>
      <c r="P38" s="91"/>
      <c r="Q38" s="91"/>
      <c r="R38" s="91"/>
    </row>
    <row r="39" spans="2:18">
      <c r="B39" s="113" t="s">
        <v>142</v>
      </c>
      <c r="C39" s="1"/>
      <c r="D39" s="1"/>
    </row>
    <row r="40" spans="2:18">
      <c r="B40" s="113" t="s">
        <v>256</v>
      </c>
      <c r="C40" s="1"/>
      <c r="D40" s="1"/>
    </row>
    <row r="41" spans="2:18">
      <c r="B41" s="138" t="s">
        <v>257</v>
      </c>
      <c r="C41" s="138"/>
      <c r="D41" s="138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</sheetData>
  <mergeCells count="3">
    <mergeCell ref="B6:R6"/>
    <mergeCell ref="B7:R7"/>
    <mergeCell ref="B41:D41"/>
  </mergeCells>
  <phoneticPr fontId="3" type="noConversion"/>
  <dataValidations count="1">
    <dataValidation allowBlank="1" showInputMessage="1" showErrorMessage="1" sqref="C42:D1048576 A5:XFD11 A32:A1048576 E32:XFD1048576 B32:D40 B41:B1048576"/>
  </dataValidations>
  <pageMargins left="0" right="0" top="0.5" bottom="0.5" header="0" footer="0.25"/>
  <pageSetup paperSize="9" scale="66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277</v>
      </c>
    </row>
    <row r="2" spans="2:68">
      <c r="B2" s="81" t="s">
        <v>278</v>
      </c>
    </row>
    <row r="3" spans="2:68">
      <c r="B3" s="81" t="s">
        <v>590</v>
      </c>
    </row>
    <row r="4" spans="2:68">
      <c r="B4" s="81"/>
    </row>
    <row r="6" spans="2:68" ht="26.25" customHeight="1">
      <c r="B6" s="135" t="s">
        <v>208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  <c r="BP6" s="3"/>
    </row>
    <row r="7" spans="2:68" ht="26.25" customHeight="1">
      <c r="B7" s="135" t="s">
        <v>117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228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259</v>
      </c>
      <c r="P8" s="13" t="s">
        <v>255</v>
      </c>
      <c r="Q8" s="13" t="s">
        <v>265</v>
      </c>
      <c r="R8" s="13" t="s">
        <v>75</v>
      </c>
      <c r="S8" s="13" t="s">
        <v>69</v>
      </c>
      <c r="T8" s="51" t="s">
        <v>181</v>
      </c>
      <c r="U8" s="14" t="s">
        <v>183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261</v>
      </c>
      <c r="P9" s="16" t="s">
        <v>76</v>
      </c>
      <c r="Q9" s="16" t="s">
        <v>253</v>
      </c>
      <c r="R9" s="16" t="s">
        <v>253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184</v>
      </c>
      <c r="T10" s="64" t="s">
        <v>229</v>
      </c>
      <c r="U10" s="36" t="s">
        <v>252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268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>
        <v>0</v>
      </c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268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>
        <v>0</v>
      </c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268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>
        <v>0</v>
      </c>
      <c r="R18" s="116"/>
      <c r="S18" s="116"/>
      <c r="T18" s="116"/>
      <c r="U18" s="116"/>
    </row>
    <row r="19" spans="1:21" customFormat="1" ht="15.75">
      <c r="B19" s="59" t="s">
        <v>242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268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>
        <v>0</v>
      </c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268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>
        <v>0</v>
      </c>
      <c r="R23" s="116"/>
      <c r="S23" s="116"/>
      <c r="T23" s="116"/>
      <c r="U23" s="116"/>
    </row>
    <row r="24" spans="1:21" customFormat="1">
      <c r="A24" s="1"/>
      <c r="B24" s="113" t="s">
        <v>260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6.28515625" style="2" bestFit="1" customWidth="1"/>
    <col min="4" max="4" width="10.5703125" style="2" bestFit="1" customWidth="1"/>
    <col min="5" max="5" width="18.28515625" style="2" bestFit="1" customWidth="1"/>
    <col min="6" max="6" width="9.7109375" style="2" customWidth="1"/>
    <col min="7" max="7" width="17.28515625" style="1" bestFit="1" customWidth="1"/>
    <col min="8" max="8" width="8.5703125" style="1" bestFit="1" customWidth="1"/>
    <col min="9" max="9" width="24.28515625" style="1" customWidth="1"/>
    <col min="10" max="10" width="11.7109375" style="1" customWidth="1"/>
    <col min="11" max="11" width="13.28515625" style="1" customWidth="1"/>
    <col min="12" max="12" width="12.5703125" style="1" bestFit="1" customWidth="1"/>
    <col min="13" max="13" width="12.28515625" style="1" customWidth="1"/>
    <col min="14" max="14" width="12.7109375" style="1" customWidth="1"/>
    <col min="15" max="15" width="23.7109375" style="1" customWidth="1"/>
    <col min="16" max="16" width="14.140625" style="1" customWidth="1"/>
    <col min="17" max="17" width="14.7109375" style="1" customWidth="1"/>
    <col min="18" max="18" width="16.1406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277</v>
      </c>
    </row>
    <row r="2" spans="2:66">
      <c r="B2" s="81" t="s">
        <v>278</v>
      </c>
    </row>
    <row r="3" spans="2:66">
      <c r="B3" s="81" t="s">
        <v>590</v>
      </c>
    </row>
    <row r="4" spans="2:66">
      <c r="B4" s="81"/>
    </row>
    <row r="6" spans="2:66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</row>
    <row r="7" spans="2:66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228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255</v>
      </c>
      <c r="Q8" s="25" t="s">
        <v>254</v>
      </c>
      <c r="R8" s="25" t="s">
        <v>75</v>
      </c>
      <c r="S8" s="13" t="s">
        <v>69</v>
      </c>
      <c r="T8" s="51" t="s">
        <v>181</v>
      </c>
      <c r="U8" s="26" t="s">
        <v>183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261</v>
      </c>
      <c r="P9" s="27" t="s">
        <v>76</v>
      </c>
      <c r="Q9" s="27" t="s">
        <v>253</v>
      </c>
      <c r="R9" s="27" t="s">
        <v>253</v>
      </c>
      <c r="S9" s="16" t="s">
        <v>20</v>
      </c>
      <c r="T9" s="27" t="s">
        <v>253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184</v>
      </c>
      <c r="T10" s="61" t="s">
        <v>229</v>
      </c>
      <c r="U10" s="63" t="s">
        <v>252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4.3499999999999996</v>
      </c>
      <c r="L11" s="84"/>
      <c r="M11" s="83"/>
      <c r="N11" s="83">
        <v>2.0099999999999998</v>
      </c>
      <c r="O11" s="83">
        <v>67329468.549999997</v>
      </c>
      <c r="P11" s="83"/>
      <c r="Q11" s="83">
        <v>1337.5</v>
      </c>
      <c r="R11" s="83">
        <v>79794.36</v>
      </c>
      <c r="S11" s="83"/>
      <c r="T11" s="83"/>
      <c r="U11" s="83">
        <v>11.91</v>
      </c>
      <c r="V11" s="5"/>
      <c r="BI11" s="1"/>
      <c r="BJ11" s="3"/>
      <c r="BK11" s="1"/>
      <c r="BN11" s="1"/>
    </row>
    <row r="12" spans="2:66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>
        <v>4.62</v>
      </c>
      <c r="L12" s="87"/>
      <c r="M12" s="90"/>
      <c r="N12" s="90">
        <v>2.06</v>
      </c>
      <c r="O12" s="90">
        <v>65620468.549999997</v>
      </c>
      <c r="P12" s="90"/>
      <c r="Q12" s="90">
        <v>1337.5</v>
      </c>
      <c r="R12" s="90">
        <v>72755.33</v>
      </c>
      <c r="S12" s="90"/>
      <c r="T12" s="90"/>
      <c r="U12" s="90">
        <v>10.86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5.01</v>
      </c>
      <c r="L13" s="87"/>
      <c r="M13" s="90"/>
      <c r="N13" s="90">
        <v>1.06</v>
      </c>
      <c r="O13" s="90">
        <v>29529698.719999999</v>
      </c>
      <c r="P13" s="90"/>
      <c r="Q13" s="90">
        <v>152.54499999999999</v>
      </c>
      <c r="R13" s="90">
        <v>34223.599999999999</v>
      </c>
      <c r="S13" s="90"/>
      <c r="T13" s="90"/>
      <c r="U13" s="90">
        <v>5.1100000000000003</v>
      </c>
    </row>
    <row r="14" spans="2:66" customFormat="1" ht="15.75">
      <c r="B14" s="60" t="s">
        <v>296</v>
      </c>
      <c r="C14" s="89">
        <v>1117357</v>
      </c>
      <c r="D14" s="89" t="s">
        <v>151</v>
      </c>
      <c r="E14" s="89"/>
      <c r="F14" s="89">
        <v>1328</v>
      </c>
      <c r="G14" s="89" t="s">
        <v>297</v>
      </c>
      <c r="H14" s="89" t="s">
        <v>298</v>
      </c>
      <c r="I14" s="89" t="s">
        <v>299</v>
      </c>
      <c r="J14" s="100"/>
      <c r="K14" s="89">
        <v>1.5</v>
      </c>
      <c r="L14" s="89" t="s">
        <v>176</v>
      </c>
      <c r="M14" s="116">
        <v>4.9000000000000004</v>
      </c>
      <c r="N14" s="116">
        <v>-0.24</v>
      </c>
      <c r="O14" s="116">
        <v>439875.06</v>
      </c>
      <c r="P14" s="116">
        <v>119.28</v>
      </c>
      <c r="Q14" s="116">
        <v>0</v>
      </c>
      <c r="R14" s="116">
        <v>524.67999999999995</v>
      </c>
      <c r="S14" s="116">
        <v>0.15</v>
      </c>
      <c r="T14" s="116">
        <v>0.66</v>
      </c>
      <c r="U14" s="116">
        <v>0.08</v>
      </c>
    </row>
    <row r="15" spans="2:66" customFormat="1" ht="15.75">
      <c r="B15" s="60" t="s">
        <v>300</v>
      </c>
      <c r="C15" s="89">
        <v>1126630</v>
      </c>
      <c r="D15" s="89" t="s">
        <v>151</v>
      </c>
      <c r="E15" s="89"/>
      <c r="F15" s="89">
        <v>1328</v>
      </c>
      <c r="G15" s="89" t="s">
        <v>297</v>
      </c>
      <c r="H15" s="89" t="s">
        <v>298</v>
      </c>
      <c r="I15" s="89" t="s">
        <v>299</v>
      </c>
      <c r="J15" s="100"/>
      <c r="K15" s="89">
        <v>2.74</v>
      </c>
      <c r="L15" s="89" t="s">
        <v>176</v>
      </c>
      <c r="M15" s="116">
        <v>4.8</v>
      </c>
      <c r="N15" s="116">
        <v>0.26</v>
      </c>
      <c r="O15" s="116">
        <v>1150000</v>
      </c>
      <c r="P15" s="116">
        <v>114.4</v>
      </c>
      <c r="Q15" s="116">
        <v>56.298999999999999</v>
      </c>
      <c r="R15" s="116">
        <v>1371.9</v>
      </c>
      <c r="S15" s="116">
        <v>0.08</v>
      </c>
      <c r="T15" s="116">
        <v>1.72</v>
      </c>
      <c r="U15" s="116">
        <v>0.2</v>
      </c>
    </row>
    <row r="16" spans="2:66" customFormat="1" ht="15.75">
      <c r="B16" s="60" t="s">
        <v>301</v>
      </c>
      <c r="C16" s="89">
        <v>1130426</v>
      </c>
      <c r="D16" s="89" t="s">
        <v>151</v>
      </c>
      <c r="E16" s="89"/>
      <c r="F16" s="89">
        <v>1471</v>
      </c>
      <c r="G16" s="89" t="s">
        <v>297</v>
      </c>
      <c r="H16" s="89" t="s">
        <v>298</v>
      </c>
      <c r="I16" s="89" t="s">
        <v>299</v>
      </c>
      <c r="J16" s="100"/>
      <c r="K16" s="89">
        <v>1.52</v>
      </c>
      <c r="L16" s="89" t="s">
        <v>176</v>
      </c>
      <c r="M16" s="116">
        <v>1.64</v>
      </c>
      <c r="N16" s="116">
        <v>0.11</v>
      </c>
      <c r="O16" s="116">
        <v>590640.43999999994</v>
      </c>
      <c r="P16" s="116">
        <v>102.6</v>
      </c>
      <c r="Q16" s="116">
        <v>0</v>
      </c>
      <c r="R16" s="116">
        <v>606</v>
      </c>
      <c r="S16" s="116">
        <v>0.11</v>
      </c>
      <c r="T16" s="116">
        <v>0.76</v>
      </c>
      <c r="U16" s="116">
        <v>0.09</v>
      </c>
    </row>
    <row r="17" spans="2:21" customFormat="1" ht="15.75">
      <c r="B17" s="60" t="s">
        <v>302</v>
      </c>
      <c r="C17" s="89">
        <v>1940444</v>
      </c>
      <c r="D17" s="89" t="s">
        <v>151</v>
      </c>
      <c r="E17" s="89"/>
      <c r="F17" s="89">
        <v>194</v>
      </c>
      <c r="G17" s="89" t="s">
        <v>303</v>
      </c>
      <c r="H17" s="89" t="s">
        <v>298</v>
      </c>
      <c r="I17" s="89" t="s">
        <v>299</v>
      </c>
      <c r="J17" s="100"/>
      <c r="K17" s="89">
        <v>1.93</v>
      </c>
      <c r="L17" s="89" t="s">
        <v>176</v>
      </c>
      <c r="M17" s="116">
        <v>6.5</v>
      </c>
      <c r="N17" s="116">
        <v>-0.01</v>
      </c>
      <c r="O17" s="116">
        <v>300000</v>
      </c>
      <c r="P17" s="116">
        <v>125.3</v>
      </c>
      <c r="Q17" s="116">
        <v>5.4189999999999996</v>
      </c>
      <c r="R17" s="116">
        <v>381.32</v>
      </c>
      <c r="S17" s="116">
        <v>0.02</v>
      </c>
      <c r="T17" s="116">
        <v>0.48</v>
      </c>
      <c r="U17" s="116">
        <v>0.06</v>
      </c>
    </row>
    <row r="18" spans="2:21" customFormat="1" ht="15.75">
      <c r="B18" s="60" t="s">
        <v>304</v>
      </c>
      <c r="C18" s="89">
        <v>1136753</v>
      </c>
      <c r="D18" s="89" t="s">
        <v>151</v>
      </c>
      <c r="E18" s="89"/>
      <c r="F18" s="89">
        <v>2384</v>
      </c>
      <c r="G18" s="89" t="s">
        <v>297</v>
      </c>
      <c r="H18" s="89" t="s">
        <v>298</v>
      </c>
      <c r="I18" s="89" t="s">
        <v>299</v>
      </c>
      <c r="J18" s="100"/>
      <c r="K18" s="89">
        <v>6.97</v>
      </c>
      <c r="L18" s="89" t="s">
        <v>176</v>
      </c>
      <c r="M18" s="116">
        <v>4</v>
      </c>
      <c r="N18" s="116">
        <v>1.38</v>
      </c>
      <c r="O18" s="116">
        <v>2563346.08</v>
      </c>
      <c r="P18" s="116">
        <v>120.32</v>
      </c>
      <c r="Q18" s="116">
        <v>0</v>
      </c>
      <c r="R18" s="116">
        <v>3084.22</v>
      </c>
      <c r="S18" s="116">
        <v>0.35</v>
      </c>
      <c r="T18" s="116">
        <v>3.87</v>
      </c>
      <c r="U18" s="116">
        <v>0.46</v>
      </c>
    </row>
    <row r="19" spans="2:21" customFormat="1" ht="15.75">
      <c r="B19" s="60" t="s">
        <v>305</v>
      </c>
      <c r="C19" s="89">
        <v>7770217</v>
      </c>
      <c r="D19" s="89" t="s">
        <v>151</v>
      </c>
      <c r="E19" s="89"/>
      <c r="F19" s="89">
        <v>777</v>
      </c>
      <c r="G19" s="89" t="s">
        <v>166</v>
      </c>
      <c r="H19" s="89" t="s">
        <v>298</v>
      </c>
      <c r="I19" s="89" t="s">
        <v>299</v>
      </c>
      <c r="J19" s="100"/>
      <c r="K19" s="89">
        <v>5.63</v>
      </c>
      <c r="L19" s="89" t="s">
        <v>176</v>
      </c>
      <c r="M19" s="116">
        <v>5</v>
      </c>
      <c r="N19" s="116">
        <v>1.1399999999999999</v>
      </c>
      <c r="O19" s="116">
        <v>2836980</v>
      </c>
      <c r="P19" s="116">
        <v>120.69</v>
      </c>
      <c r="Q19" s="116">
        <v>0</v>
      </c>
      <c r="R19" s="116">
        <v>3423.95</v>
      </c>
      <c r="S19" s="116">
        <v>0.31</v>
      </c>
      <c r="T19" s="116">
        <v>4.29</v>
      </c>
      <c r="U19" s="116">
        <v>0.51</v>
      </c>
    </row>
    <row r="20" spans="2:21" customFormat="1" ht="15.75">
      <c r="B20" s="60" t="s">
        <v>306</v>
      </c>
      <c r="C20" s="89">
        <v>1110915</v>
      </c>
      <c r="D20" s="89" t="s">
        <v>151</v>
      </c>
      <c r="E20" s="89"/>
      <c r="F20" s="89">
        <v>2391</v>
      </c>
      <c r="G20" s="89" t="s">
        <v>307</v>
      </c>
      <c r="H20" s="89" t="s">
        <v>308</v>
      </c>
      <c r="I20" s="89" t="s">
        <v>299</v>
      </c>
      <c r="J20" s="100"/>
      <c r="K20" s="89">
        <v>8.4700000000000006</v>
      </c>
      <c r="L20" s="89" t="s">
        <v>176</v>
      </c>
      <c r="M20" s="116">
        <v>5.15</v>
      </c>
      <c r="N20" s="116">
        <v>2.4700000000000002</v>
      </c>
      <c r="O20" s="116">
        <v>1219000</v>
      </c>
      <c r="P20" s="116">
        <v>149.30000000000001</v>
      </c>
      <c r="Q20" s="116">
        <v>0</v>
      </c>
      <c r="R20" s="116">
        <v>1819.97</v>
      </c>
      <c r="S20" s="116">
        <v>0.03</v>
      </c>
      <c r="T20" s="116">
        <v>2.2799999999999998</v>
      </c>
      <c r="U20" s="116">
        <v>0.27</v>
      </c>
    </row>
    <row r="21" spans="2:21" customFormat="1" ht="15.75">
      <c r="B21" s="60" t="s">
        <v>309</v>
      </c>
      <c r="C21" s="89">
        <v>1260306</v>
      </c>
      <c r="D21" s="89" t="s">
        <v>151</v>
      </c>
      <c r="E21" s="89"/>
      <c r="F21" s="89">
        <v>126</v>
      </c>
      <c r="G21" s="89" t="s">
        <v>297</v>
      </c>
      <c r="H21" s="89" t="s">
        <v>308</v>
      </c>
      <c r="I21" s="89" t="s">
        <v>299</v>
      </c>
      <c r="J21" s="100"/>
      <c r="K21" s="89">
        <v>0.02</v>
      </c>
      <c r="L21" s="89" t="s">
        <v>176</v>
      </c>
      <c r="M21" s="116">
        <v>4.95</v>
      </c>
      <c r="N21" s="116">
        <v>0.87</v>
      </c>
      <c r="O21" s="116">
        <v>320943.65000000002</v>
      </c>
      <c r="P21" s="116">
        <v>127.36</v>
      </c>
      <c r="Q21" s="116">
        <v>0</v>
      </c>
      <c r="R21" s="116">
        <v>408.75</v>
      </c>
      <c r="S21" s="116">
        <v>0.09</v>
      </c>
      <c r="T21" s="116">
        <v>0.51</v>
      </c>
      <c r="U21" s="116">
        <v>0.06</v>
      </c>
    </row>
    <row r="22" spans="2:21" customFormat="1" ht="15.75">
      <c r="B22" s="60" t="s">
        <v>310</v>
      </c>
      <c r="C22" s="89">
        <v>1260462</v>
      </c>
      <c r="D22" s="89" t="s">
        <v>151</v>
      </c>
      <c r="E22" s="89"/>
      <c r="F22" s="89">
        <v>126</v>
      </c>
      <c r="G22" s="89" t="s">
        <v>297</v>
      </c>
      <c r="H22" s="89" t="s">
        <v>308</v>
      </c>
      <c r="I22" s="89" t="s">
        <v>299</v>
      </c>
      <c r="J22" s="100"/>
      <c r="K22" s="89">
        <v>0.02</v>
      </c>
      <c r="L22" s="89" t="s">
        <v>176</v>
      </c>
      <c r="M22" s="116">
        <v>5.3</v>
      </c>
      <c r="N22" s="116">
        <v>0</v>
      </c>
      <c r="O22" s="116">
        <v>521640.09</v>
      </c>
      <c r="P22" s="116">
        <v>120.59</v>
      </c>
      <c r="Q22" s="116">
        <v>0</v>
      </c>
      <c r="R22" s="116">
        <v>629.04999999999995</v>
      </c>
      <c r="S22" s="116">
        <v>0.11</v>
      </c>
      <c r="T22" s="116">
        <v>0.79</v>
      </c>
      <c r="U22" s="116">
        <v>0.09</v>
      </c>
    </row>
    <row r="23" spans="2:21" customFormat="1" ht="15.75">
      <c r="B23" s="60" t="s">
        <v>311</v>
      </c>
      <c r="C23" s="89">
        <v>1134030</v>
      </c>
      <c r="D23" s="89" t="s">
        <v>151</v>
      </c>
      <c r="E23" s="89"/>
      <c r="F23" s="89">
        <v>1367</v>
      </c>
      <c r="G23" s="89" t="s">
        <v>312</v>
      </c>
      <c r="H23" s="89" t="s">
        <v>308</v>
      </c>
      <c r="I23" s="89" t="s">
        <v>299</v>
      </c>
      <c r="J23" s="100"/>
      <c r="K23" s="89">
        <v>6.97</v>
      </c>
      <c r="L23" s="89" t="s">
        <v>176</v>
      </c>
      <c r="M23" s="116">
        <v>2.4</v>
      </c>
      <c r="N23" s="116">
        <v>1.17</v>
      </c>
      <c r="O23" s="116">
        <v>1750000</v>
      </c>
      <c r="P23" s="116">
        <v>107.41</v>
      </c>
      <c r="Q23" s="116">
        <v>21</v>
      </c>
      <c r="R23" s="116">
        <v>1900.68</v>
      </c>
      <c r="S23" s="116">
        <v>0.59</v>
      </c>
      <c r="T23" s="116">
        <v>2.38</v>
      </c>
      <c r="U23" s="116">
        <v>0.28000000000000003</v>
      </c>
    </row>
    <row r="24" spans="2:21" customFormat="1" ht="15.75">
      <c r="B24" s="60" t="s">
        <v>313</v>
      </c>
      <c r="C24" s="89">
        <v>1134048</v>
      </c>
      <c r="D24" s="89" t="s">
        <v>151</v>
      </c>
      <c r="E24" s="89"/>
      <c r="F24" s="89">
        <v>1367</v>
      </c>
      <c r="G24" s="89" t="s">
        <v>312</v>
      </c>
      <c r="H24" s="89" t="s">
        <v>308</v>
      </c>
      <c r="I24" s="89" t="s">
        <v>299</v>
      </c>
      <c r="J24" s="100"/>
      <c r="K24" s="89">
        <v>7.81</v>
      </c>
      <c r="L24" s="89" t="s">
        <v>176</v>
      </c>
      <c r="M24" s="116">
        <v>2.4</v>
      </c>
      <c r="N24" s="116">
        <v>1.28</v>
      </c>
      <c r="O24" s="116">
        <v>1750000</v>
      </c>
      <c r="P24" s="116">
        <v>107.18</v>
      </c>
      <c r="Q24" s="116">
        <v>21</v>
      </c>
      <c r="R24" s="116">
        <v>1896.65</v>
      </c>
      <c r="S24" s="116">
        <v>0.59</v>
      </c>
      <c r="T24" s="116">
        <v>2.38</v>
      </c>
      <c r="U24" s="116">
        <v>0.28000000000000003</v>
      </c>
    </row>
    <row r="25" spans="2:21" customFormat="1" ht="15.75">
      <c r="B25" s="60" t="s">
        <v>314</v>
      </c>
      <c r="C25" s="89">
        <v>2260487</v>
      </c>
      <c r="D25" s="89" t="s">
        <v>151</v>
      </c>
      <c r="E25" s="89"/>
      <c r="F25" s="89">
        <v>226</v>
      </c>
      <c r="G25" s="89" t="s">
        <v>297</v>
      </c>
      <c r="H25" s="89" t="s">
        <v>308</v>
      </c>
      <c r="I25" s="89" t="s">
        <v>299</v>
      </c>
      <c r="J25" s="100"/>
      <c r="K25" s="89">
        <v>6.88</v>
      </c>
      <c r="L25" s="89" t="s">
        <v>176</v>
      </c>
      <c r="M25" s="116">
        <v>2.6</v>
      </c>
      <c r="N25" s="116">
        <v>1.69</v>
      </c>
      <c r="O25" s="116">
        <v>2948004.64</v>
      </c>
      <c r="P25" s="116">
        <v>106.83</v>
      </c>
      <c r="Q25" s="116">
        <v>0</v>
      </c>
      <c r="R25" s="116">
        <v>3149.35</v>
      </c>
      <c r="S25" s="116">
        <v>0.77</v>
      </c>
      <c r="T25" s="116">
        <v>3.95</v>
      </c>
      <c r="U25" s="116">
        <v>0.47</v>
      </c>
    </row>
    <row r="26" spans="2:21" customFormat="1" ht="15.75">
      <c r="B26" s="60" t="s">
        <v>315</v>
      </c>
      <c r="C26" s="89">
        <v>3230224</v>
      </c>
      <c r="D26" s="89" t="s">
        <v>151</v>
      </c>
      <c r="E26" s="89"/>
      <c r="F26" s="89">
        <v>323</v>
      </c>
      <c r="G26" s="89" t="s">
        <v>297</v>
      </c>
      <c r="H26" s="89" t="s">
        <v>308</v>
      </c>
      <c r="I26" s="89" t="s">
        <v>299</v>
      </c>
      <c r="J26" s="100"/>
      <c r="K26" s="89">
        <v>2.58</v>
      </c>
      <c r="L26" s="89" t="s">
        <v>176</v>
      </c>
      <c r="M26" s="116">
        <v>5.85</v>
      </c>
      <c r="N26" s="116">
        <v>0.56000000000000005</v>
      </c>
      <c r="O26" s="116">
        <v>798109.61</v>
      </c>
      <c r="P26" s="116">
        <v>123.86</v>
      </c>
      <c r="Q26" s="116">
        <v>0</v>
      </c>
      <c r="R26" s="116">
        <v>988.54</v>
      </c>
      <c r="S26" s="116">
        <v>7.0000000000000007E-2</v>
      </c>
      <c r="T26" s="116">
        <v>1.24</v>
      </c>
      <c r="U26" s="116">
        <v>0.15</v>
      </c>
    </row>
    <row r="27" spans="2:21" customFormat="1" ht="15.75">
      <c r="B27" s="60" t="s">
        <v>316</v>
      </c>
      <c r="C27" s="89">
        <v>1142595</v>
      </c>
      <c r="D27" s="89" t="s">
        <v>151</v>
      </c>
      <c r="E27" s="89"/>
      <c r="F27" s="89">
        <v>1363</v>
      </c>
      <c r="G27" s="89" t="s">
        <v>317</v>
      </c>
      <c r="H27" s="89" t="s">
        <v>308</v>
      </c>
      <c r="I27" s="89" t="s">
        <v>299</v>
      </c>
      <c r="J27" s="100"/>
      <c r="K27" s="89">
        <v>7.09</v>
      </c>
      <c r="L27" s="89" t="s">
        <v>176</v>
      </c>
      <c r="M27" s="116">
        <v>1.23</v>
      </c>
      <c r="N27" s="116">
        <v>1.5</v>
      </c>
      <c r="O27" s="116">
        <v>3350000</v>
      </c>
      <c r="P27" s="116">
        <v>97.38</v>
      </c>
      <c r="Q27" s="116">
        <v>0</v>
      </c>
      <c r="R27" s="116">
        <v>3262.23</v>
      </c>
      <c r="S27" s="116">
        <v>0.84</v>
      </c>
      <c r="T27" s="116">
        <v>4.09</v>
      </c>
      <c r="U27" s="116">
        <v>0.49</v>
      </c>
    </row>
    <row r="28" spans="2:21" customFormat="1" ht="15.75">
      <c r="B28" s="60" t="s">
        <v>318</v>
      </c>
      <c r="C28" s="89">
        <v>6950083</v>
      </c>
      <c r="D28" s="89" t="s">
        <v>151</v>
      </c>
      <c r="E28" s="89"/>
      <c r="F28" s="89">
        <v>695</v>
      </c>
      <c r="G28" s="89" t="s">
        <v>303</v>
      </c>
      <c r="H28" s="89" t="s">
        <v>319</v>
      </c>
      <c r="I28" s="89" t="s">
        <v>299</v>
      </c>
      <c r="J28" s="100"/>
      <c r="K28" s="89">
        <v>3.31</v>
      </c>
      <c r="L28" s="89" t="s">
        <v>176</v>
      </c>
      <c r="M28" s="116">
        <v>4.5</v>
      </c>
      <c r="N28" s="116">
        <v>0.85</v>
      </c>
      <c r="O28" s="116">
        <v>952200</v>
      </c>
      <c r="P28" s="116">
        <v>135.58000000000001</v>
      </c>
      <c r="Q28" s="116">
        <v>12.916</v>
      </c>
      <c r="R28" s="116">
        <v>1303.9100000000001</v>
      </c>
      <c r="S28" s="116">
        <v>0.06</v>
      </c>
      <c r="T28" s="116">
        <v>1.63</v>
      </c>
      <c r="U28" s="116">
        <v>0.19</v>
      </c>
    </row>
    <row r="29" spans="2:21" customFormat="1" ht="15.75">
      <c r="B29" s="60" t="s">
        <v>320</v>
      </c>
      <c r="C29" s="89">
        <v>1118827</v>
      </c>
      <c r="D29" s="89" t="s">
        <v>151</v>
      </c>
      <c r="E29" s="89"/>
      <c r="F29" s="89">
        <v>2095</v>
      </c>
      <c r="G29" s="89" t="s">
        <v>189</v>
      </c>
      <c r="H29" s="89" t="s">
        <v>319</v>
      </c>
      <c r="I29" s="89" t="s">
        <v>299</v>
      </c>
      <c r="J29" s="100"/>
      <c r="K29" s="89">
        <v>0.52</v>
      </c>
      <c r="L29" s="89" t="s">
        <v>176</v>
      </c>
      <c r="M29" s="116">
        <v>3.35</v>
      </c>
      <c r="N29" s="116">
        <v>-0.05</v>
      </c>
      <c r="O29" s="116">
        <v>337333.42</v>
      </c>
      <c r="P29" s="116">
        <v>111.38</v>
      </c>
      <c r="Q29" s="116">
        <v>6.173</v>
      </c>
      <c r="R29" s="116">
        <v>381.9</v>
      </c>
      <c r="S29" s="116">
        <v>0.17</v>
      </c>
      <c r="T29" s="116">
        <v>0.48</v>
      </c>
      <c r="U29" s="116">
        <v>0.06</v>
      </c>
    </row>
    <row r="30" spans="2:21" customFormat="1" ht="15.75">
      <c r="B30" s="60" t="s">
        <v>321</v>
      </c>
      <c r="C30" s="89">
        <v>1130467</v>
      </c>
      <c r="D30" s="89" t="s">
        <v>151</v>
      </c>
      <c r="E30" s="89"/>
      <c r="F30" s="89">
        <v>1349</v>
      </c>
      <c r="G30" s="89" t="s">
        <v>297</v>
      </c>
      <c r="H30" s="89" t="s">
        <v>319</v>
      </c>
      <c r="I30" s="89" t="s">
        <v>299</v>
      </c>
      <c r="J30" s="100"/>
      <c r="K30" s="89">
        <v>3.65</v>
      </c>
      <c r="L30" s="89" t="s">
        <v>176</v>
      </c>
      <c r="M30" s="116">
        <v>3.3</v>
      </c>
      <c r="N30" s="116">
        <v>0.93</v>
      </c>
      <c r="O30" s="116">
        <v>2339325</v>
      </c>
      <c r="P30" s="116">
        <v>108.75</v>
      </c>
      <c r="Q30" s="116">
        <v>0</v>
      </c>
      <c r="R30" s="116">
        <v>2544.02</v>
      </c>
      <c r="S30" s="116">
        <v>0.39</v>
      </c>
      <c r="T30" s="116">
        <v>3.19</v>
      </c>
      <c r="U30" s="116">
        <v>0.38</v>
      </c>
    </row>
    <row r="31" spans="2:21" customFormat="1" ht="15.75">
      <c r="B31" s="60" t="s">
        <v>322</v>
      </c>
      <c r="C31" s="89">
        <v>6910095</v>
      </c>
      <c r="D31" s="89" t="s">
        <v>151</v>
      </c>
      <c r="E31" s="89"/>
      <c r="F31" s="89">
        <v>691</v>
      </c>
      <c r="G31" s="89" t="s">
        <v>303</v>
      </c>
      <c r="H31" s="89" t="s">
        <v>323</v>
      </c>
      <c r="I31" s="89" t="s">
        <v>299</v>
      </c>
      <c r="J31" s="100"/>
      <c r="K31" s="89">
        <v>3.28</v>
      </c>
      <c r="L31" s="89" t="s">
        <v>176</v>
      </c>
      <c r="M31" s="116">
        <v>0</v>
      </c>
      <c r="N31" s="116">
        <v>0.76</v>
      </c>
      <c r="O31" s="116">
        <v>1930685</v>
      </c>
      <c r="P31" s="116">
        <v>138.36000000000001</v>
      </c>
      <c r="Q31" s="116">
        <v>29.738</v>
      </c>
      <c r="R31" s="116">
        <v>2701.03</v>
      </c>
      <c r="S31" s="116">
        <v>0.17</v>
      </c>
      <c r="T31" s="116">
        <v>3.38</v>
      </c>
      <c r="U31" s="116">
        <v>0.4</v>
      </c>
    </row>
    <row r="32" spans="2:21" customFormat="1" ht="15.75">
      <c r="B32" s="60" t="s">
        <v>324</v>
      </c>
      <c r="C32" s="89">
        <v>5760160</v>
      </c>
      <c r="D32" s="89" t="s">
        <v>151</v>
      </c>
      <c r="E32" s="89"/>
      <c r="F32" s="89">
        <v>576</v>
      </c>
      <c r="G32" s="89" t="s">
        <v>163</v>
      </c>
      <c r="H32" s="89" t="s">
        <v>323</v>
      </c>
      <c r="I32" s="89" t="s">
        <v>299</v>
      </c>
      <c r="J32" s="100"/>
      <c r="K32" s="89">
        <v>1.67</v>
      </c>
      <c r="L32" s="89" t="s">
        <v>176</v>
      </c>
      <c r="M32" s="116">
        <v>5</v>
      </c>
      <c r="N32" s="116">
        <v>0.46</v>
      </c>
      <c r="O32" s="116">
        <v>480240</v>
      </c>
      <c r="P32" s="116">
        <v>131.97999999999999</v>
      </c>
      <c r="Q32" s="116">
        <v>0</v>
      </c>
      <c r="R32" s="116">
        <v>633.82000000000005</v>
      </c>
      <c r="S32" s="116">
        <v>0.03</v>
      </c>
      <c r="T32" s="116">
        <v>0.79</v>
      </c>
      <c r="U32" s="116">
        <v>0.09</v>
      </c>
    </row>
    <row r="33" spans="2:21" customFormat="1" ht="15.75">
      <c r="B33" s="60" t="s">
        <v>325</v>
      </c>
      <c r="C33" s="89">
        <v>1130632</v>
      </c>
      <c r="D33" s="89" t="s">
        <v>151</v>
      </c>
      <c r="E33" s="89"/>
      <c r="F33" s="89">
        <v>1450</v>
      </c>
      <c r="G33" s="89" t="s">
        <v>297</v>
      </c>
      <c r="H33" s="89" t="s">
        <v>323</v>
      </c>
      <c r="I33" s="89" t="s">
        <v>299</v>
      </c>
      <c r="J33" s="100"/>
      <c r="K33" s="89">
        <v>3.28</v>
      </c>
      <c r="L33" s="89" t="s">
        <v>176</v>
      </c>
      <c r="M33" s="116">
        <v>3.35</v>
      </c>
      <c r="N33" s="116">
        <v>0.49</v>
      </c>
      <c r="O33" s="116">
        <v>2721858.22</v>
      </c>
      <c r="P33" s="116">
        <v>109.93</v>
      </c>
      <c r="Q33" s="116">
        <v>0</v>
      </c>
      <c r="R33" s="116">
        <v>2992.14</v>
      </c>
      <c r="S33" s="116">
        <v>0.74</v>
      </c>
      <c r="T33" s="116">
        <v>3.75</v>
      </c>
      <c r="U33" s="116">
        <v>0.45</v>
      </c>
    </row>
    <row r="34" spans="2:21" customFormat="1" ht="15.75">
      <c r="B34" s="60" t="s">
        <v>326</v>
      </c>
      <c r="C34" s="89">
        <v>6390223</v>
      </c>
      <c r="D34" s="89" t="s">
        <v>151</v>
      </c>
      <c r="E34" s="89"/>
      <c r="F34" s="89">
        <v>639</v>
      </c>
      <c r="G34" s="89" t="s">
        <v>163</v>
      </c>
      <c r="H34" s="89" t="s">
        <v>327</v>
      </c>
      <c r="I34" s="89" t="s">
        <v>299</v>
      </c>
      <c r="J34" s="100"/>
      <c r="K34" s="89">
        <v>1.02</v>
      </c>
      <c r="L34" s="89" t="s">
        <v>176</v>
      </c>
      <c r="M34" s="116">
        <v>4.45</v>
      </c>
      <c r="N34" s="116">
        <v>1.1399999999999999</v>
      </c>
      <c r="O34" s="116">
        <v>176166.05</v>
      </c>
      <c r="P34" s="116">
        <v>124.6</v>
      </c>
      <c r="Q34" s="116">
        <v>0</v>
      </c>
      <c r="R34" s="116">
        <v>219.5</v>
      </c>
      <c r="S34" s="116">
        <v>0.56999999999999995</v>
      </c>
      <c r="T34" s="116">
        <v>0.28000000000000003</v>
      </c>
      <c r="U34" s="116">
        <v>0.03</v>
      </c>
    </row>
    <row r="35" spans="2:21" customFormat="1" ht="15.75">
      <c r="B35" s="60" t="s">
        <v>328</v>
      </c>
      <c r="C35" s="89">
        <v>1099944</v>
      </c>
      <c r="D35" s="89" t="s">
        <v>151</v>
      </c>
      <c r="E35" s="89"/>
      <c r="F35" s="89">
        <v>1303</v>
      </c>
      <c r="G35" s="89" t="s">
        <v>297</v>
      </c>
      <c r="H35" s="89">
        <v>0</v>
      </c>
      <c r="I35" s="89" t="s">
        <v>280</v>
      </c>
      <c r="J35" s="100"/>
      <c r="K35" s="89">
        <v>0</v>
      </c>
      <c r="L35" s="89" t="s">
        <v>176</v>
      </c>
      <c r="M35" s="116">
        <v>5.75</v>
      </c>
      <c r="N35" s="116">
        <v>0</v>
      </c>
      <c r="O35" s="116">
        <v>6878.01</v>
      </c>
      <c r="P35" s="116">
        <v>1E-4</v>
      </c>
      <c r="Q35" s="116">
        <v>0</v>
      </c>
      <c r="R35" s="116">
        <v>0</v>
      </c>
      <c r="S35" s="116">
        <v>0.01</v>
      </c>
      <c r="T35" s="116">
        <v>0</v>
      </c>
      <c r="U35" s="116">
        <v>0</v>
      </c>
    </row>
    <row r="36" spans="2:21" customFormat="1" ht="15.75">
      <c r="B36" s="60" t="s">
        <v>329</v>
      </c>
      <c r="C36" s="89">
        <v>1099951</v>
      </c>
      <c r="D36" s="89" t="s">
        <v>151</v>
      </c>
      <c r="E36" s="89"/>
      <c r="F36" s="89">
        <v>1303</v>
      </c>
      <c r="G36" s="89" t="s">
        <v>297</v>
      </c>
      <c r="H36" s="89">
        <v>0</v>
      </c>
      <c r="I36" s="89" t="s">
        <v>280</v>
      </c>
      <c r="J36" s="100"/>
      <c r="K36" s="89">
        <v>0</v>
      </c>
      <c r="L36" s="89" t="s">
        <v>176</v>
      </c>
      <c r="M36" s="116">
        <v>7.5</v>
      </c>
      <c r="N36" s="116">
        <v>0</v>
      </c>
      <c r="O36" s="116">
        <v>22107.599999999999</v>
      </c>
      <c r="P36" s="116">
        <v>1E-4</v>
      </c>
      <c r="Q36" s="116">
        <v>0</v>
      </c>
      <c r="R36" s="116">
        <v>0</v>
      </c>
      <c r="S36" s="116">
        <v>0.06</v>
      </c>
      <c r="T36" s="116">
        <v>0</v>
      </c>
      <c r="U36" s="116">
        <v>0</v>
      </c>
    </row>
    <row r="37" spans="2:21">
      <c r="B37" s="60" t="s">
        <v>330</v>
      </c>
      <c r="C37" s="89">
        <v>1099969</v>
      </c>
      <c r="D37" s="89" t="s">
        <v>151</v>
      </c>
      <c r="E37" s="89"/>
      <c r="F37" s="89">
        <v>1303</v>
      </c>
      <c r="G37" s="89" t="s">
        <v>297</v>
      </c>
      <c r="H37" s="89">
        <v>0</v>
      </c>
      <c r="I37" s="89" t="s">
        <v>280</v>
      </c>
      <c r="J37" s="100"/>
      <c r="K37" s="89">
        <v>0</v>
      </c>
      <c r="L37" s="89" t="s">
        <v>176</v>
      </c>
      <c r="M37" s="116">
        <v>7.5</v>
      </c>
      <c r="N37" s="116">
        <v>0</v>
      </c>
      <c r="O37" s="116">
        <v>24365.85</v>
      </c>
      <c r="P37" s="116">
        <v>1E-4</v>
      </c>
      <c r="Q37" s="116">
        <v>0</v>
      </c>
      <c r="R37" s="116">
        <v>0</v>
      </c>
      <c r="S37" s="116">
        <v>0.05</v>
      </c>
      <c r="T37" s="116">
        <v>0</v>
      </c>
      <c r="U37" s="116">
        <v>0</v>
      </c>
    </row>
    <row r="38" spans="2:21">
      <c r="B38" s="59" t="s">
        <v>50</v>
      </c>
      <c r="C38" s="87"/>
      <c r="D38" s="87"/>
      <c r="E38" s="87"/>
      <c r="F38" s="87"/>
      <c r="G38" s="87"/>
      <c r="H38" s="87"/>
      <c r="I38" s="87"/>
      <c r="J38" s="96"/>
      <c r="K38" s="87">
        <v>4.26</v>
      </c>
      <c r="L38" s="87"/>
      <c r="M38" s="90"/>
      <c r="N38" s="90">
        <v>2.5</v>
      </c>
      <c r="O38" s="90">
        <v>26848769.829999998</v>
      </c>
      <c r="P38" s="90"/>
      <c r="Q38" s="90">
        <v>1064.2339999999999</v>
      </c>
      <c r="R38" s="90">
        <v>29359.47</v>
      </c>
      <c r="S38" s="90"/>
      <c r="T38" s="90"/>
      <c r="U38" s="90">
        <v>4.38</v>
      </c>
    </row>
    <row r="39" spans="2:21">
      <c r="B39" s="60" t="s">
        <v>331</v>
      </c>
      <c r="C39" s="89">
        <v>7460389</v>
      </c>
      <c r="D39" s="89" t="s">
        <v>151</v>
      </c>
      <c r="E39" s="89"/>
      <c r="F39" s="89">
        <v>746</v>
      </c>
      <c r="G39" s="89" t="s">
        <v>332</v>
      </c>
      <c r="H39" s="89" t="s">
        <v>333</v>
      </c>
      <c r="I39" s="89" t="s">
        <v>299</v>
      </c>
      <c r="J39" s="100"/>
      <c r="K39" s="89">
        <v>6.11</v>
      </c>
      <c r="L39" s="89" t="s">
        <v>176</v>
      </c>
      <c r="M39" s="116">
        <v>2.61</v>
      </c>
      <c r="N39" s="116">
        <v>2.2999999999999998</v>
      </c>
      <c r="O39" s="116">
        <v>715000</v>
      </c>
      <c r="P39" s="116">
        <v>101.72</v>
      </c>
      <c r="Q39" s="116">
        <v>9.3309999999999995</v>
      </c>
      <c r="R39" s="116">
        <v>736.63</v>
      </c>
      <c r="S39" s="116">
        <v>0.18</v>
      </c>
      <c r="T39" s="116">
        <v>0.92</v>
      </c>
      <c r="U39" s="116">
        <v>0.11</v>
      </c>
    </row>
    <row r="40" spans="2:21">
      <c r="B40" s="60" t="s">
        <v>334</v>
      </c>
      <c r="C40" s="89">
        <v>1138114</v>
      </c>
      <c r="D40" s="89" t="s">
        <v>151</v>
      </c>
      <c r="E40" s="89"/>
      <c r="F40" s="89">
        <v>1328</v>
      </c>
      <c r="G40" s="89" t="s">
        <v>297</v>
      </c>
      <c r="H40" s="89" t="s">
        <v>298</v>
      </c>
      <c r="I40" s="89" t="s">
        <v>299</v>
      </c>
      <c r="J40" s="100"/>
      <c r="K40" s="89">
        <v>4.9800000000000004</v>
      </c>
      <c r="L40" s="89" t="s">
        <v>176</v>
      </c>
      <c r="M40" s="116">
        <v>3.39</v>
      </c>
      <c r="N40" s="116">
        <v>2.6</v>
      </c>
      <c r="O40" s="116">
        <v>1947400</v>
      </c>
      <c r="P40" s="116">
        <v>105.24</v>
      </c>
      <c r="Q40" s="116">
        <v>0</v>
      </c>
      <c r="R40" s="116">
        <v>2049.44</v>
      </c>
      <c r="S40" s="116">
        <v>0.18</v>
      </c>
      <c r="T40" s="116">
        <v>2.57</v>
      </c>
      <c r="U40" s="116">
        <v>0.31</v>
      </c>
    </row>
    <row r="41" spans="2:21">
      <c r="B41" s="60" t="s">
        <v>335</v>
      </c>
      <c r="C41" s="89">
        <v>4160149</v>
      </c>
      <c r="D41" s="89" t="s">
        <v>151</v>
      </c>
      <c r="E41" s="89"/>
      <c r="F41" s="89">
        <v>416</v>
      </c>
      <c r="G41" s="89" t="s">
        <v>297</v>
      </c>
      <c r="H41" s="89" t="s">
        <v>298</v>
      </c>
      <c r="I41" s="89" t="s">
        <v>299</v>
      </c>
      <c r="J41" s="100"/>
      <c r="K41" s="89">
        <v>3.32</v>
      </c>
      <c r="L41" s="89" t="s">
        <v>176</v>
      </c>
      <c r="M41" s="116">
        <v>4.5999999999999996</v>
      </c>
      <c r="N41" s="116">
        <v>1.75</v>
      </c>
      <c r="O41" s="116">
        <v>3262000</v>
      </c>
      <c r="P41" s="116">
        <v>109.4</v>
      </c>
      <c r="Q41" s="116">
        <v>75.025999999999996</v>
      </c>
      <c r="R41" s="116">
        <v>3643.65</v>
      </c>
      <c r="S41" s="116">
        <v>1.27</v>
      </c>
      <c r="T41" s="116">
        <v>4.57</v>
      </c>
      <c r="U41" s="116">
        <v>0.54</v>
      </c>
    </row>
    <row r="42" spans="2:21">
      <c r="B42" s="60" t="s">
        <v>336</v>
      </c>
      <c r="C42" s="89">
        <v>5830120</v>
      </c>
      <c r="D42" s="89" t="s">
        <v>151</v>
      </c>
      <c r="E42" s="89"/>
      <c r="F42" s="89">
        <v>583</v>
      </c>
      <c r="G42" s="89" t="s">
        <v>163</v>
      </c>
      <c r="H42" s="89" t="s">
        <v>298</v>
      </c>
      <c r="I42" s="89" t="s">
        <v>299</v>
      </c>
      <c r="J42" s="100"/>
      <c r="K42" s="89">
        <v>0.8</v>
      </c>
      <c r="L42" s="89" t="s">
        <v>176</v>
      </c>
      <c r="M42" s="116">
        <v>1.06</v>
      </c>
      <c r="N42" s="116">
        <v>0.56000000000000005</v>
      </c>
      <c r="O42" s="116">
        <v>700000</v>
      </c>
      <c r="P42" s="116">
        <v>100.53</v>
      </c>
      <c r="Q42" s="116">
        <v>0</v>
      </c>
      <c r="R42" s="116">
        <v>703.71</v>
      </c>
      <c r="S42" s="116">
        <v>0.37</v>
      </c>
      <c r="T42" s="116">
        <v>0.88</v>
      </c>
      <c r="U42" s="116">
        <v>0.1</v>
      </c>
    </row>
    <row r="43" spans="2:21">
      <c r="B43" s="60" t="s">
        <v>337</v>
      </c>
      <c r="C43" s="89">
        <v>1137033</v>
      </c>
      <c r="D43" s="89" t="s">
        <v>151</v>
      </c>
      <c r="E43" s="89"/>
      <c r="F43" s="89">
        <v>1041</v>
      </c>
      <c r="G43" s="89" t="s">
        <v>312</v>
      </c>
      <c r="H43" s="89" t="s">
        <v>338</v>
      </c>
      <c r="I43" s="89" t="s">
        <v>172</v>
      </c>
      <c r="J43" s="100"/>
      <c r="K43" s="89">
        <v>4.47</v>
      </c>
      <c r="L43" s="89" t="s">
        <v>176</v>
      </c>
      <c r="M43" s="116">
        <v>3.39</v>
      </c>
      <c r="N43" s="116">
        <v>2.21</v>
      </c>
      <c r="O43" s="116">
        <v>1910000</v>
      </c>
      <c r="P43" s="116">
        <v>105.74</v>
      </c>
      <c r="Q43" s="116">
        <v>0</v>
      </c>
      <c r="R43" s="116">
        <v>2019.63</v>
      </c>
      <c r="S43" s="116">
        <v>0.27</v>
      </c>
      <c r="T43" s="116">
        <v>2.5299999999999998</v>
      </c>
      <c r="U43" s="116">
        <v>0.3</v>
      </c>
    </row>
    <row r="44" spans="2:21">
      <c r="B44" s="60" t="s">
        <v>339</v>
      </c>
      <c r="C44" s="89">
        <v>1133529</v>
      </c>
      <c r="D44" s="89" t="s">
        <v>151</v>
      </c>
      <c r="E44" s="89"/>
      <c r="F44" s="89">
        <v>767</v>
      </c>
      <c r="G44" s="89" t="s">
        <v>312</v>
      </c>
      <c r="H44" s="89" t="s">
        <v>338</v>
      </c>
      <c r="I44" s="89" t="s">
        <v>172</v>
      </c>
      <c r="J44" s="100"/>
      <c r="K44" s="89">
        <v>5.0599999999999996</v>
      </c>
      <c r="L44" s="89" t="s">
        <v>176</v>
      </c>
      <c r="M44" s="116">
        <v>3.85</v>
      </c>
      <c r="N44" s="116">
        <v>2.27</v>
      </c>
      <c r="O44" s="116">
        <v>1896200</v>
      </c>
      <c r="P44" s="116">
        <v>109.7</v>
      </c>
      <c r="Q44" s="116">
        <v>0</v>
      </c>
      <c r="R44" s="116">
        <v>2080.13</v>
      </c>
      <c r="S44" s="116">
        <v>0.48</v>
      </c>
      <c r="T44" s="116">
        <v>2.61</v>
      </c>
      <c r="U44" s="116">
        <v>0.31</v>
      </c>
    </row>
    <row r="45" spans="2:21">
      <c r="B45" s="60" t="s">
        <v>340</v>
      </c>
      <c r="C45" s="89">
        <v>7390149</v>
      </c>
      <c r="D45" s="89" t="s">
        <v>151</v>
      </c>
      <c r="E45" s="89"/>
      <c r="F45" s="89">
        <v>739</v>
      </c>
      <c r="G45" s="89" t="s">
        <v>163</v>
      </c>
      <c r="H45" s="89" t="s">
        <v>308</v>
      </c>
      <c r="I45" s="89" t="s">
        <v>299</v>
      </c>
      <c r="J45" s="100"/>
      <c r="K45" s="89">
        <v>4.2</v>
      </c>
      <c r="L45" s="89" t="s">
        <v>176</v>
      </c>
      <c r="M45" s="116">
        <v>3.75</v>
      </c>
      <c r="N45" s="116">
        <v>2.23</v>
      </c>
      <c r="O45" s="116">
        <v>1226667.05</v>
      </c>
      <c r="P45" s="116">
        <v>106.03</v>
      </c>
      <c r="Q45" s="116">
        <v>179.208</v>
      </c>
      <c r="R45" s="116">
        <v>1479.84</v>
      </c>
      <c r="S45" s="116">
        <v>0.23</v>
      </c>
      <c r="T45" s="116">
        <v>1.85</v>
      </c>
      <c r="U45" s="116">
        <v>0.22</v>
      </c>
    </row>
    <row r="46" spans="2:21">
      <c r="B46" s="60" t="s">
        <v>341</v>
      </c>
      <c r="C46" s="89">
        <v>3230240</v>
      </c>
      <c r="D46" s="89" t="s">
        <v>151</v>
      </c>
      <c r="E46" s="89"/>
      <c r="F46" s="89">
        <v>323</v>
      </c>
      <c r="G46" s="89" t="s">
        <v>297</v>
      </c>
      <c r="H46" s="89" t="s">
        <v>308</v>
      </c>
      <c r="I46" s="89" t="s">
        <v>299</v>
      </c>
      <c r="J46" s="100"/>
      <c r="K46" s="89">
        <v>5.24</v>
      </c>
      <c r="L46" s="89" t="s">
        <v>176</v>
      </c>
      <c r="M46" s="116">
        <v>2.2999999999999998</v>
      </c>
      <c r="N46" s="116">
        <v>3.17</v>
      </c>
      <c r="O46" s="116">
        <v>1896480.2</v>
      </c>
      <c r="P46" s="116">
        <v>101.1</v>
      </c>
      <c r="Q46" s="116">
        <v>53.289000000000001</v>
      </c>
      <c r="R46" s="116">
        <v>1970.63</v>
      </c>
      <c r="S46" s="116">
        <v>0.18</v>
      </c>
      <c r="T46" s="116">
        <v>2.4700000000000002</v>
      </c>
      <c r="U46" s="116">
        <v>0.28999999999999998</v>
      </c>
    </row>
    <row r="47" spans="2:21">
      <c r="B47" s="60" t="s">
        <v>342</v>
      </c>
      <c r="C47" s="89">
        <v>1135920</v>
      </c>
      <c r="D47" s="89" t="s">
        <v>151</v>
      </c>
      <c r="E47" s="89"/>
      <c r="F47" s="89">
        <v>566</v>
      </c>
      <c r="G47" s="89" t="s">
        <v>312</v>
      </c>
      <c r="H47" s="89" t="s">
        <v>343</v>
      </c>
      <c r="I47" s="89" t="s">
        <v>172</v>
      </c>
      <c r="J47" s="100"/>
      <c r="K47" s="89">
        <v>5.44</v>
      </c>
      <c r="L47" s="89" t="s">
        <v>176</v>
      </c>
      <c r="M47" s="116">
        <v>4.0999999999999996</v>
      </c>
      <c r="N47" s="116">
        <v>2.39</v>
      </c>
      <c r="O47" s="116">
        <v>1903200</v>
      </c>
      <c r="P47" s="116">
        <v>109.4</v>
      </c>
      <c r="Q47" s="116">
        <v>39.015999999999998</v>
      </c>
      <c r="R47" s="116">
        <v>2121.12</v>
      </c>
      <c r="S47" s="116">
        <v>0.63</v>
      </c>
      <c r="T47" s="116">
        <v>2.66</v>
      </c>
      <c r="U47" s="116">
        <v>0.32</v>
      </c>
    </row>
    <row r="48" spans="2:21">
      <c r="B48" s="60" t="s">
        <v>344</v>
      </c>
      <c r="C48" s="89">
        <v>1136464</v>
      </c>
      <c r="D48" s="89" t="s">
        <v>151</v>
      </c>
      <c r="E48" s="89"/>
      <c r="F48" s="89">
        <v>1585</v>
      </c>
      <c r="G48" s="89" t="s">
        <v>166</v>
      </c>
      <c r="H48" s="89" t="s">
        <v>343</v>
      </c>
      <c r="I48" s="89" t="s">
        <v>172</v>
      </c>
      <c r="J48" s="100"/>
      <c r="K48" s="89">
        <v>3.92</v>
      </c>
      <c r="L48" s="89" t="s">
        <v>176</v>
      </c>
      <c r="M48" s="116">
        <v>2.75</v>
      </c>
      <c r="N48" s="116">
        <v>2.36</v>
      </c>
      <c r="O48" s="116">
        <v>2148940.64</v>
      </c>
      <c r="P48" s="116">
        <v>101.9</v>
      </c>
      <c r="Q48" s="116">
        <v>0</v>
      </c>
      <c r="R48" s="116">
        <v>2189.77</v>
      </c>
      <c r="S48" s="116">
        <v>0.44</v>
      </c>
      <c r="T48" s="116">
        <v>2.74</v>
      </c>
      <c r="U48" s="116">
        <v>0.33</v>
      </c>
    </row>
    <row r="49" spans="2:21">
      <c r="B49" s="60" t="s">
        <v>345</v>
      </c>
      <c r="C49" s="89">
        <v>6990212</v>
      </c>
      <c r="D49" s="89" t="s">
        <v>151</v>
      </c>
      <c r="E49" s="89"/>
      <c r="F49" s="89">
        <v>699</v>
      </c>
      <c r="G49" s="89" t="s">
        <v>297</v>
      </c>
      <c r="H49" s="89" t="s">
        <v>346</v>
      </c>
      <c r="I49" s="89" t="s">
        <v>172</v>
      </c>
      <c r="J49" s="100"/>
      <c r="K49" s="89">
        <v>5.14</v>
      </c>
      <c r="L49" s="89" t="s">
        <v>176</v>
      </c>
      <c r="M49" s="116">
        <v>3.95</v>
      </c>
      <c r="N49" s="116">
        <v>3.47</v>
      </c>
      <c r="O49" s="116">
        <v>2749294.8</v>
      </c>
      <c r="P49" s="116">
        <v>101.36</v>
      </c>
      <c r="Q49" s="116">
        <v>588.31700000000001</v>
      </c>
      <c r="R49" s="116">
        <v>3375</v>
      </c>
      <c r="S49" s="116">
        <v>0.24</v>
      </c>
      <c r="T49" s="116">
        <v>4.2300000000000004</v>
      </c>
      <c r="U49" s="116">
        <v>0.5</v>
      </c>
    </row>
    <row r="50" spans="2:21">
      <c r="B50" s="60" t="s">
        <v>347</v>
      </c>
      <c r="C50" s="89">
        <v>1141647</v>
      </c>
      <c r="D50" s="89" t="s">
        <v>151</v>
      </c>
      <c r="E50" s="89"/>
      <c r="F50" s="89">
        <v>1891</v>
      </c>
      <c r="G50" s="89" t="s">
        <v>166</v>
      </c>
      <c r="H50" s="89" t="s">
        <v>323</v>
      </c>
      <c r="I50" s="89" t="s">
        <v>299</v>
      </c>
      <c r="J50" s="100"/>
      <c r="K50" s="89">
        <v>2.5099999999999998</v>
      </c>
      <c r="L50" s="89" t="s">
        <v>176</v>
      </c>
      <c r="M50" s="116">
        <v>4</v>
      </c>
      <c r="N50" s="116">
        <v>2.5299999999999998</v>
      </c>
      <c r="O50" s="116">
        <v>1325588.1399999999</v>
      </c>
      <c r="P50" s="116">
        <v>102.28</v>
      </c>
      <c r="Q50" s="116">
        <v>0</v>
      </c>
      <c r="R50" s="116">
        <v>1355.81</v>
      </c>
      <c r="S50" s="116">
        <v>0.26</v>
      </c>
      <c r="T50" s="116">
        <v>1.7</v>
      </c>
      <c r="U50" s="116">
        <v>0.2</v>
      </c>
    </row>
    <row r="51" spans="2:21">
      <c r="B51" s="60" t="s">
        <v>348</v>
      </c>
      <c r="C51" s="89">
        <v>1139476</v>
      </c>
      <c r="D51" s="89" t="s">
        <v>151</v>
      </c>
      <c r="E51" s="89"/>
      <c r="F51" s="89">
        <v>1515</v>
      </c>
      <c r="G51" s="89" t="s">
        <v>297</v>
      </c>
      <c r="H51" s="89" t="s">
        <v>349</v>
      </c>
      <c r="I51" s="89" t="s">
        <v>172</v>
      </c>
      <c r="J51" s="100"/>
      <c r="K51" s="89">
        <v>3.57</v>
      </c>
      <c r="L51" s="89" t="s">
        <v>176</v>
      </c>
      <c r="M51" s="116">
        <v>3.85</v>
      </c>
      <c r="N51" s="116">
        <v>2.41</v>
      </c>
      <c r="O51" s="116">
        <v>3161820</v>
      </c>
      <c r="P51" s="116">
        <v>104.72</v>
      </c>
      <c r="Q51" s="116">
        <v>60.865000000000002</v>
      </c>
      <c r="R51" s="116">
        <v>3371.92</v>
      </c>
      <c r="S51" s="116">
        <v>1.43</v>
      </c>
      <c r="T51" s="116">
        <v>4.2300000000000004</v>
      </c>
      <c r="U51" s="116">
        <v>0.5</v>
      </c>
    </row>
    <row r="52" spans="2:21">
      <c r="B52" s="60" t="s">
        <v>350</v>
      </c>
      <c r="C52" s="89">
        <v>2590388</v>
      </c>
      <c r="D52" s="89" t="s">
        <v>151</v>
      </c>
      <c r="E52" s="89"/>
      <c r="F52" s="89">
        <v>259</v>
      </c>
      <c r="G52" s="89" t="s">
        <v>317</v>
      </c>
      <c r="H52" s="89" t="s">
        <v>351</v>
      </c>
      <c r="I52" s="89" t="s">
        <v>299</v>
      </c>
      <c r="J52" s="100"/>
      <c r="K52" s="89">
        <v>3.91</v>
      </c>
      <c r="L52" s="89" t="s">
        <v>176</v>
      </c>
      <c r="M52" s="116">
        <v>5.9</v>
      </c>
      <c r="N52" s="116">
        <v>3.26</v>
      </c>
      <c r="O52" s="116">
        <v>2006179</v>
      </c>
      <c r="P52" s="116">
        <v>109.81</v>
      </c>
      <c r="Q52" s="116">
        <v>59.182000000000002</v>
      </c>
      <c r="R52" s="116">
        <v>2262.17</v>
      </c>
      <c r="S52" s="116">
        <v>0.23</v>
      </c>
      <c r="T52" s="116">
        <v>2.83</v>
      </c>
      <c r="U52" s="116">
        <v>0.34</v>
      </c>
    </row>
    <row r="53" spans="2:21">
      <c r="B53" s="59" t="s">
        <v>51</v>
      </c>
      <c r="C53" s="87"/>
      <c r="D53" s="87"/>
      <c r="E53" s="87"/>
      <c r="F53" s="87"/>
      <c r="G53" s="87"/>
      <c r="H53" s="87"/>
      <c r="I53" s="87"/>
      <c r="J53" s="96"/>
      <c r="K53" s="87">
        <v>4.26</v>
      </c>
      <c r="L53" s="87"/>
      <c r="M53" s="90"/>
      <c r="N53" s="90">
        <v>4.4000000000000004</v>
      </c>
      <c r="O53" s="90">
        <v>9242000</v>
      </c>
      <c r="P53" s="90"/>
      <c r="Q53" s="90">
        <v>120.721</v>
      </c>
      <c r="R53" s="90">
        <v>9172.27</v>
      </c>
      <c r="S53" s="90"/>
      <c r="T53" s="90"/>
      <c r="U53" s="90">
        <v>1.37</v>
      </c>
    </row>
    <row r="54" spans="2:21">
      <c r="B54" s="60" t="s">
        <v>268</v>
      </c>
      <c r="C54" s="89"/>
      <c r="D54" s="89"/>
      <c r="E54" s="89"/>
      <c r="F54" s="89"/>
      <c r="G54" s="89"/>
      <c r="H54" s="89"/>
      <c r="I54" s="89"/>
      <c r="J54" s="100"/>
      <c r="K54" s="89"/>
      <c r="L54" s="89"/>
      <c r="M54" s="116"/>
      <c r="N54" s="116"/>
      <c r="O54" s="116"/>
      <c r="P54" s="116"/>
      <c r="Q54" s="116">
        <v>0</v>
      </c>
      <c r="R54" s="116"/>
      <c r="S54" s="116"/>
      <c r="T54" s="116">
        <v>0</v>
      </c>
      <c r="U54" s="116"/>
    </row>
    <row r="55" spans="2:21">
      <c r="B55" s="60" t="s">
        <v>352</v>
      </c>
      <c r="C55" s="89">
        <v>2320174</v>
      </c>
      <c r="D55" s="89" t="s">
        <v>151</v>
      </c>
      <c r="E55" s="89"/>
      <c r="F55" s="89">
        <v>232</v>
      </c>
      <c r="G55" s="89" t="s">
        <v>165</v>
      </c>
      <c r="H55" s="89" t="s">
        <v>298</v>
      </c>
      <c r="I55" s="89" t="s">
        <v>299</v>
      </c>
      <c r="J55" s="100"/>
      <c r="K55" s="89">
        <v>3.87</v>
      </c>
      <c r="L55" s="89" t="s">
        <v>176</v>
      </c>
      <c r="M55" s="116">
        <v>3.49</v>
      </c>
      <c r="N55" s="116">
        <v>4.67</v>
      </c>
      <c r="O55" s="116">
        <v>3042000</v>
      </c>
      <c r="P55" s="116">
        <v>96.99</v>
      </c>
      <c r="Q55" s="116">
        <v>0</v>
      </c>
      <c r="R55" s="116">
        <v>2950.44</v>
      </c>
      <c r="S55" s="116">
        <v>0.14000000000000001</v>
      </c>
      <c r="T55" s="116">
        <v>3.7</v>
      </c>
      <c r="U55" s="116">
        <v>0.44</v>
      </c>
    </row>
    <row r="56" spans="2:21">
      <c r="B56" s="60" t="s">
        <v>353</v>
      </c>
      <c r="C56" s="89">
        <v>6270193</v>
      </c>
      <c r="D56" s="89" t="s">
        <v>151</v>
      </c>
      <c r="E56" s="89"/>
      <c r="F56" s="89">
        <v>627</v>
      </c>
      <c r="G56" s="89" t="s">
        <v>186</v>
      </c>
      <c r="H56" s="89" t="s">
        <v>354</v>
      </c>
      <c r="I56" s="89" t="s">
        <v>299</v>
      </c>
      <c r="J56" s="100"/>
      <c r="K56" s="89">
        <v>4.0199999999999996</v>
      </c>
      <c r="L56" s="89" t="s">
        <v>176</v>
      </c>
      <c r="M56" s="116">
        <v>3.85</v>
      </c>
      <c r="N56" s="116">
        <v>3.94</v>
      </c>
      <c r="O56" s="116">
        <v>3100000</v>
      </c>
      <c r="P56" s="116">
        <v>100.39</v>
      </c>
      <c r="Q56" s="116">
        <v>60.22</v>
      </c>
      <c r="R56" s="116">
        <v>3172.31</v>
      </c>
      <c r="S56" s="116">
        <v>1.48</v>
      </c>
      <c r="T56" s="116">
        <v>3.98</v>
      </c>
      <c r="U56" s="116">
        <v>0.47</v>
      </c>
    </row>
    <row r="57" spans="2:21">
      <c r="B57" s="60" t="s">
        <v>355</v>
      </c>
      <c r="C57" s="89">
        <v>1140417</v>
      </c>
      <c r="D57" s="89" t="s">
        <v>151</v>
      </c>
      <c r="E57" s="89"/>
      <c r="F57" s="89">
        <v>1390</v>
      </c>
      <c r="G57" s="89" t="s">
        <v>356</v>
      </c>
      <c r="H57" s="89" t="s">
        <v>323</v>
      </c>
      <c r="I57" s="89" t="s">
        <v>299</v>
      </c>
      <c r="J57" s="100"/>
      <c r="K57" s="89">
        <v>4.88</v>
      </c>
      <c r="L57" s="89" t="s">
        <v>176</v>
      </c>
      <c r="M57" s="116">
        <v>3.9</v>
      </c>
      <c r="N57" s="116">
        <v>4.63</v>
      </c>
      <c r="O57" s="116">
        <v>3100000</v>
      </c>
      <c r="P57" s="116">
        <v>96.42</v>
      </c>
      <c r="Q57" s="116">
        <v>60.500999999999998</v>
      </c>
      <c r="R57" s="116">
        <v>3049.52</v>
      </c>
      <c r="S57" s="116">
        <v>1.57</v>
      </c>
      <c r="T57" s="116">
        <v>3.82</v>
      </c>
      <c r="U57" s="116">
        <v>0.46</v>
      </c>
    </row>
    <row r="58" spans="2:21">
      <c r="B58" s="59" t="s">
        <v>34</v>
      </c>
      <c r="C58" s="87"/>
      <c r="D58" s="87"/>
      <c r="E58" s="87"/>
      <c r="F58" s="87"/>
      <c r="G58" s="87"/>
      <c r="H58" s="87"/>
      <c r="I58" s="87"/>
      <c r="J58" s="96"/>
      <c r="K58" s="87"/>
      <c r="L58" s="87"/>
      <c r="M58" s="90"/>
      <c r="N58" s="90"/>
      <c r="O58" s="90"/>
      <c r="P58" s="90"/>
      <c r="Q58" s="90"/>
      <c r="R58" s="90"/>
      <c r="S58" s="90"/>
      <c r="T58" s="90"/>
      <c r="U58" s="90"/>
    </row>
    <row r="59" spans="2:21">
      <c r="B59" s="60" t="s">
        <v>268</v>
      </c>
      <c r="C59" s="89"/>
      <c r="D59" s="89"/>
      <c r="E59" s="89"/>
      <c r="F59" s="89"/>
      <c r="G59" s="89"/>
      <c r="H59" s="89"/>
      <c r="I59" s="89"/>
      <c r="J59" s="100"/>
      <c r="K59" s="89"/>
      <c r="L59" s="89"/>
      <c r="M59" s="116"/>
      <c r="N59" s="116"/>
      <c r="O59" s="116"/>
      <c r="P59" s="116"/>
      <c r="Q59" s="116">
        <v>0</v>
      </c>
      <c r="R59" s="116"/>
      <c r="S59" s="116"/>
      <c r="T59" s="116">
        <v>0</v>
      </c>
      <c r="U59" s="116"/>
    </row>
    <row r="60" spans="2:21">
      <c r="B60" s="59" t="s">
        <v>242</v>
      </c>
      <c r="C60" s="87"/>
      <c r="D60" s="87"/>
      <c r="E60" s="87"/>
      <c r="F60" s="87"/>
      <c r="G60" s="87"/>
      <c r="H60" s="87"/>
      <c r="I60" s="87"/>
      <c r="J60" s="96"/>
      <c r="K60" s="87">
        <v>1.58</v>
      </c>
      <c r="L60" s="87"/>
      <c r="M60" s="90"/>
      <c r="N60" s="90">
        <v>1.45</v>
      </c>
      <c r="O60" s="90">
        <v>1709000</v>
      </c>
      <c r="P60" s="90"/>
      <c r="Q60" s="90"/>
      <c r="R60" s="90">
        <v>7039.03</v>
      </c>
      <c r="S60" s="90"/>
      <c r="T60" s="90"/>
      <c r="U60" s="90">
        <v>1.05</v>
      </c>
    </row>
    <row r="61" spans="2:21">
      <c r="B61" s="59" t="s">
        <v>80</v>
      </c>
      <c r="C61" s="87"/>
      <c r="D61" s="87"/>
      <c r="E61" s="87"/>
      <c r="F61" s="87"/>
      <c r="G61" s="87"/>
      <c r="H61" s="87"/>
      <c r="I61" s="87"/>
      <c r="J61" s="96"/>
      <c r="K61" s="87">
        <v>1.58</v>
      </c>
      <c r="L61" s="87"/>
      <c r="M61" s="90"/>
      <c r="N61" s="90">
        <v>1.45</v>
      </c>
      <c r="O61" s="90">
        <v>1709000</v>
      </c>
      <c r="P61" s="90"/>
      <c r="Q61" s="90"/>
      <c r="R61" s="90">
        <v>7039.03</v>
      </c>
      <c r="S61" s="90"/>
      <c r="T61" s="90"/>
      <c r="U61" s="90">
        <v>1.05</v>
      </c>
    </row>
    <row r="62" spans="2:21">
      <c r="B62" s="60" t="s">
        <v>268</v>
      </c>
      <c r="C62" s="89"/>
      <c r="D62" s="89"/>
      <c r="E62" s="89"/>
      <c r="F62" s="89"/>
      <c r="G62" s="89"/>
      <c r="H62" s="89"/>
      <c r="I62" s="89"/>
      <c r="J62" s="100"/>
      <c r="K62" s="89"/>
      <c r="L62" s="89"/>
      <c r="M62" s="116"/>
      <c r="N62" s="116"/>
      <c r="O62" s="116"/>
      <c r="P62" s="116"/>
      <c r="Q62" s="116">
        <v>0</v>
      </c>
      <c r="R62" s="116"/>
      <c r="S62" s="116"/>
      <c r="T62" s="116">
        <v>0</v>
      </c>
      <c r="U62" s="116"/>
    </row>
    <row r="63" spans="2:21">
      <c r="B63" s="60" t="s">
        <v>357</v>
      </c>
      <c r="C63" s="89" t="s">
        <v>358</v>
      </c>
      <c r="D63" s="89" t="s">
        <v>26</v>
      </c>
      <c r="E63" s="89" t="s">
        <v>575</v>
      </c>
      <c r="F63" s="89">
        <v>600</v>
      </c>
      <c r="G63" s="89" t="s">
        <v>576</v>
      </c>
      <c r="H63" s="89" t="s">
        <v>360</v>
      </c>
      <c r="I63" s="89" t="s">
        <v>361</v>
      </c>
      <c r="J63" s="100"/>
      <c r="K63" s="89">
        <v>1.58</v>
      </c>
      <c r="L63" s="89" t="s">
        <v>175</v>
      </c>
      <c r="M63" s="116">
        <v>9.375</v>
      </c>
      <c r="N63" s="116">
        <v>1.45</v>
      </c>
      <c r="O63" s="116">
        <v>1709000</v>
      </c>
      <c r="P63" s="116">
        <v>112.87479</v>
      </c>
      <c r="Q63" s="116">
        <v>0</v>
      </c>
      <c r="R63" s="116">
        <v>7039.03</v>
      </c>
      <c r="S63" s="116">
        <v>0</v>
      </c>
      <c r="T63" s="116">
        <v>8.82</v>
      </c>
      <c r="U63" s="116">
        <v>1.05</v>
      </c>
    </row>
    <row r="64" spans="2:21">
      <c r="B64" s="59" t="s">
        <v>79</v>
      </c>
      <c r="C64" s="87"/>
      <c r="D64" s="87"/>
      <c r="E64" s="87"/>
      <c r="F64" s="87"/>
      <c r="G64" s="87"/>
      <c r="H64" s="87"/>
      <c r="I64" s="87"/>
      <c r="J64" s="96"/>
      <c r="K64" s="87"/>
      <c r="L64" s="87"/>
      <c r="M64" s="90"/>
      <c r="N64" s="90"/>
      <c r="O64" s="90"/>
      <c r="P64" s="90"/>
      <c r="Q64" s="90"/>
      <c r="R64" s="90"/>
      <c r="S64" s="90"/>
      <c r="T64" s="90"/>
      <c r="U64" s="90"/>
    </row>
    <row r="65" spans="2:21">
      <c r="B65" s="115" t="s">
        <v>268</v>
      </c>
      <c r="C65" s="89"/>
      <c r="D65" s="89"/>
      <c r="E65" s="89"/>
      <c r="F65" s="89"/>
      <c r="G65" s="89"/>
      <c r="H65" s="89"/>
      <c r="I65" s="89"/>
      <c r="J65" s="100"/>
      <c r="K65" s="89"/>
      <c r="L65" s="89"/>
      <c r="M65" s="116"/>
      <c r="N65" s="116"/>
      <c r="O65" s="116"/>
      <c r="P65" s="116"/>
      <c r="Q65" s="116">
        <v>0</v>
      </c>
      <c r="R65" s="116"/>
      <c r="S65" s="116"/>
      <c r="T65" s="116">
        <v>0</v>
      </c>
      <c r="U65" s="116"/>
    </row>
    <row r="66" spans="2:21">
      <c r="B66" s="113" t="s">
        <v>260</v>
      </c>
      <c r="C66" s="1"/>
      <c r="D66" s="1"/>
      <c r="E66" s="1"/>
      <c r="F66" s="1"/>
    </row>
    <row r="67" spans="2:21">
      <c r="B67" s="113" t="s">
        <v>142</v>
      </c>
      <c r="C67" s="1"/>
      <c r="D67" s="1"/>
      <c r="E67" s="1"/>
      <c r="F67" s="1"/>
    </row>
    <row r="68" spans="2:21">
      <c r="B68" s="113" t="s">
        <v>256</v>
      </c>
      <c r="C68" s="1"/>
      <c r="D68" s="1"/>
      <c r="E68" s="1"/>
      <c r="F68" s="1"/>
    </row>
    <row r="69" spans="2:21">
      <c r="B69" s="113" t="s">
        <v>257</v>
      </c>
      <c r="C69" s="1"/>
      <c r="D69" s="1"/>
      <c r="E69" s="1"/>
      <c r="F69" s="1"/>
    </row>
    <row r="70" spans="2:21">
      <c r="B70" s="112" t="s">
        <v>258</v>
      </c>
      <c r="C70" s="1"/>
      <c r="D70" s="1"/>
      <c r="E70" s="1"/>
      <c r="F70" s="1"/>
    </row>
    <row r="71" spans="2:21">
      <c r="C71" s="1"/>
      <c r="D71" s="1"/>
      <c r="E71" s="1"/>
      <c r="F71" s="1"/>
    </row>
    <row r="72" spans="2:21">
      <c r="C72" s="1"/>
      <c r="D72" s="1"/>
      <c r="E72" s="1"/>
      <c r="F72" s="1"/>
    </row>
    <row r="73" spans="2:21">
      <c r="C73" s="1"/>
      <c r="D73" s="1"/>
      <c r="E73" s="1"/>
      <c r="F73" s="1"/>
    </row>
    <row r="74" spans="2:21">
      <c r="C74" s="1"/>
      <c r="D74" s="1"/>
      <c r="E74" s="1"/>
      <c r="F74" s="1"/>
    </row>
    <row r="75" spans="2:21">
      <c r="C75" s="1"/>
      <c r="D75" s="1"/>
      <c r="E75" s="1"/>
      <c r="F75" s="1"/>
    </row>
    <row r="76" spans="2:21">
      <c r="C76" s="1"/>
      <c r="D76" s="1"/>
      <c r="E76" s="1"/>
      <c r="F76" s="1"/>
    </row>
    <row r="77" spans="2:21">
      <c r="C77" s="1"/>
      <c r="D77" s="1"/>
      <c r="E77" s="1"/>
      <c r="F77" s="1"/>
    </row>
    <row r="78" spans="2:21">
      <c r="C78" s="1"/>
      <c r="D78" s="1"/>
      <c r="E78" s="1"/>
      <c r="F78" s="1"/>
    </row>
    <row r="79" spans="2:21">
      <c r="C79" s="1"/>
      <c r="D79" s="1"/>
      <c r="E79" s="1"/>
      <c r="F79" s="1"/>
    </row>
    <row r="80" spans="2:21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62 E64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62 G64:G555">
      <formula1>$BK$7:$BK$29</formula1>
    </dataValidation>
    <dataValidation allowBlank="1" showInputMessage="1" showErrorMessage="1" sqref="B68 B70"/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65" style="2" bestFit="1" customWidth="1"/>
    <col min="3" max="3" width="20.5703125" style="2" customWidth="1"/>
    <col min="4" max="4" width="19.42578125" style="2" customWidth="1"/>
    <col min="5" max="5" width="18.28515625" style="2" bestFit="1" customWidth="1"/>
    <col min="6" max="6" width="13.5703125" style="2" customWidth="1"/>
    <col min="7" max="7" width="32.5703125" style="2" customWidth="1"/>
    <col min="8" max="8" width="20.28515625" style="1" customWidth="1"/>
    <col min="9" max="9" width="36.140625" style="1" customWidth="1"/>
    <col min="10" max="10" width="21.28515625" style="1" customWidth="1"/>
    <col min="11" max="11" width="19.5703125" style="1" customWidth="1"/>
    <col min="12" max="12" width="30" style="1" customWidth="1"/>
    <col min="13" max="13" width="26.5703125" style="1" customWidth="1"/>
    <col min="14" max="15" width="22.28515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277</v>
      </c>
    </row>
    <row r="2" spans="2:62">
      <c r="B2" s="81" t="s">
        <v>278</v>
      </c>
    </row>
    <row r="3" spans="2:62">
      <c r="B3" s="81" t="s">
        <v>590</v>
      </c>
    </row>
    <row r="4" spans="2:62">
      <c r="B4" s="81"/>
    </row>
    <row r="6" spans="2:62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BJ6" s="3"/>
    </row>
    <row r="7" spans="2:62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F7" s="3"/>
      <c r="BJ7" s="3"/>
    </row>
    <row r="8" spans="2:62" s="3" customFormat="1" ht="31.5">
      <c r="B8" s="20" t="s">
        <v>145</v>
      </c>
      <c r="C8" s="25" t="s">
        <v>48</v>
      </c>
      <c r="D8" s="76" t="s">
        <v>150</v>
      </c>
      <c r="E8" s="48" t="s">
        <v>228</v>
      </c>
      <c r="F8" s="48" t="s">
        <v>147</v>
      </c>
      <c r="G8" s="77" t="s">
        <v>81</v>
      </c>
      <c r="H8" s="25" t="s">
        <v>131</v>
      </c>
      <c r="I8" s="25" t="s">
        <v>259</v>
      </c>
      <c r="J8" s="13" t="s">
        <v>255</v>
      </c>
      <c r="K8" s="13" t="s">
        <v>265</v>
      </c>
      <c r="L8" s="13" t="s">
        <v>75</v>
      </c>
      <c r="M8" s="13" t="s">
        <v>69</v>
      </c>
      <c r="N8" s="51" t="s">
        <v>181</v>
      </c>
      <c r="O8" s="14" t="s">
        <v>183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261</v>
      </c>
      <c r="J9" s="16" t="s">
        <v>76</v>
      </c>
      <c r="K9" s="16" t="s">
        <v>253</v>
      </c>
      <c r="L9" s="16" t="s">
        <v>253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1838113.73</v>
      </c>
      <c r="J11" s="83"/>
      <c r="K11" s="83">
        <v>27.111000000000001</v>
      </c>
      <c r="L11" s="83">
        <v>146075.12</v>
      </c>
      <c r="M11" s="83"/>
      <c r="N11" s="83"/>
      <c r="O11" s="83">
        <v>21.8</v>
      </c>
      <c r="BF11" s="1"/>
      <c r="BG11" s="3"/>
      <c r="BH11" s="1"/>
      <c r="BJ11" s="1"/>
    </row>
    <row r="12" spans="2:62" customFormat="1" ht="15.75">
      <c r="B12" s="59" t="s">
        <v>243</v>
      </c>
      <c r="C12" s="87"/>
      <c r="D12" s="87"/>
      <c r="E12" s="87"/>
      <c r="F12" s="87"/>
      <c r="G12" s="87"/>
      <c r="H12" s="87"/>
      <c r="I12" s="90">
        <v>1463007.68</v>
      </c>
      <c r="J12" s="90"/>
      <c r="K12" s="90">
        <v>9.4480000000000004</v>
      </c>
      <c r="L12" s="90">
        <v>29515.4</v>
      </c>
      <c r="M12" s="90"/>
      <c r="N12" s="90"/>
      <c r="O12" s="90">
        <v>4.4000000000000004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f>SUM(I14:I23)</f>
        <v>498791.64</v>
      </c>
      <c r="J13" s="90"/>
      <c r="K13" s="90">
        <v>9.4480000000000004</v>
      </c>
      <c r="L13" s="90">
        <f>SUM(L14:L23)</f>
        <v>19478.53</v>
      </c>
      <c r="M13" s="90"/>
      <c r="N13" s="90"/>
      <c r="O13" s="90">
        <f>SUM(O14:O23)</f>
        <v>2.91</v>
      </c>
    </row>
    <row r="14" spans="2:62" customFormat="1" ht="15.75">
      <c r="B14" s="60" t="s">
        <v>268</v>
      </c>
      <c r="C14" s="89"/>
      <c r="D14" s="89"/>
      <c r="E14" s="89"/>
      <c r="F14" s="89"/>
      <c r="G14" s="89"/>
      <c r="H14" s="89"/>
      <c r="I14" s="116"/>
      <c r="J14" s="116"/>
      <c r="K14" s="116">
        <v>0</v>
      </c>
      <c r="L14" s="116"/>
      <c r="M14" s="116"/>
      <c r="N14" s="116">
        <v>0</v>
      </c>
      <c r="O14" s="116"/>
    </row>
    <row r="15" spans="2:62" customFormat="1" ht="15.75">
      <c r="B15" s="60" t="s">
        <v>362</v>
      </c>
      <c r="C15" s="89">
        <v>585018</v>
      </c>
      <c r="D15" s="89" t="s">
        <v>151</v>
      </c>
      <c r="E15" s="89"/>
      <c r="F15" s="89">
        <v>585</v>
      </c>
      <c r="G15" s="89" t="s">
        <v>312</v>
      </c>
      <c r="H15" s="89" t="s">
        <v>176</v>
      </c>
      <c r="I15" s="116">
        <v>50863</v>
      </c>
      <c r="J15" s="116">
        <v>2741</v>
      </c>
      <c r="K15" s="116">
        <v>0</v>
      </c>
      <c r="L15" s="116">
        <v>1394.16</v>
      </c>
      <c r="M15" s="116">
        <v>0.02</v>
      </c>
      <c r="N15" s="116">
        <v>0.95</v>
      </c>
      <c r="O15" s="116">
        <v>0.21</v>
      </c>
    </row>
    <row r="16" spans="2:62" customFormat="1" ht="15.75">
      <c r="B16" s="60" t="s">
        <v>363</v>
      </c>
      <c r="C16" s="89">
        <v>1081124</v>
      </c>
      <c r="D16" s="89" t="s">
        <v>151</v>
      </c>
      <c r="E16" s="89"/>
      <c r="F16" s="89">
        <v>1040</v>
      </c>
      <c r="G16" s="89" t="s">
        <v>364</v>
      </c>
      <c r="H16" s="89" t="s">
        <v>176</v>
      </c>
      <c r="I16" s="116">
        <v>5884.88</v>
      </c>
      <c r="J16" s="116">
        <v>42930</v>
      </c>
      <c r="K16" s="116">
        <v>9.4480000000000004</v>
      </c>
      <c r="L16" s="116">
        <v>2535.83</v>
      </c>
      <c r="M16" s="116">
        <v>0.01</v>
      </c>
      <c r="N16" s="116">
        <v>1.74</v>
      </c>
      <c r="O16" s="116">
        <v>0.38</v>
      </c>
    </row>
    <row r="17" spans="2:15" customFormat="1" ht="15.75">
      <c r="B17" s="60" t="s">
        <v>365</v>
      </c>
      <c r="C17" s="89">
        <v>475020</v>
      </c>
      <c r="D17" s="89" t="s">
        <v>151</v>
      </c>
      <c r="E17" s="89"/>
      <c r="F17" s="89">
        <v>475</v>
      </c>
      <c r="G17" s="89" t="s">
        <v>165</v>
      </c>
      <c r="H17" s="89" t="s">
        <v>176</v>
      </c>
      <c r="I17" s="116">
        <v>89966.3</v>
      </c>
      <c r="J17" s="116">
        <v>916</v>
      </c>
      <c r="K17" s="116">
        <v>0</v>
      </c>
      <c r="L17" s="116">
        <v>824.09</v>
      </c>
      <c r="M17" s="116">
        <v>0.01</v>
      </c>
      <c r="N17" s="116">
        <v>0.56000000000000005</v>
      </c>
      <c r="O17" s="116">
        <v>0.12</v>
      </c>
    </row>
    <row r="18" spans="2:15" customFormat="1" ht="15.75">
      <c r="B18" s="60" t="s">
        <v>366</v>
      </c>
      <c r="C18" s="89">
        <v>281014</v>
      </c>
      <c r="D18" s="89" t="s">
        <v>151</v>
      </c>
      <c r="E18" s="89"/>
      <c r="F18" s="89">
        <v>281</v>
      </c>
      <c r="G18" s="89" t="s">
        <v>307</v>
      </c>
      <c r="H18" s="89" t="s">
        <v>176</v>
      </c>
      <c r="I18" s="116">
        <v>141215</v>
      </c>
      <c r="J18" s="116">
        <v>1670</v>
      </c>
      <c r="K18" s="116">
        <v>0</v>
      </c>
      <c r="L18" s="116">
        <v>2358.29</v>
      </c>
      <c r="M18" s="116">
        <v>0.01</v>
      </c>
      <c r="N18" s="116">
        <v>1.61</v>
      </c>
      <c r="O18" s="116">
        <v>0.35</v>
      </c>
    </row>
    <row r="19" spans="2:15" customFormat="1" ht="15.75">
      <c r="B19" s="60" t="s">
        <v>367</v>
      </c>
      <c r="C19" s="89">
        <v>1097278</v>
      </c>
      <c r="D19" s="89" t="s">
        <v>151</v>
      </c>
      <c r="E19" s="89"/>
      <c r="F19" s="89">
        <v>1328</v>
      </c>
      <c r="G19" s="89" t="s">
        <v>297</v>
      </c>
      <c r="H19" s="89" t="s">
        <v>176</v>
      </c>
      <c r="I19" s="116">
        <v>114404.4</v>
      </c>
      <c r="J19" s="116">
        <v>1830</v>
      </c>
      <c r="K19" s="116">
        <v>0</v>
      </c>
      <c r="L19" s="116">
        <v>2093.6</v>
      </c>
      <c r="M19" s="116">
        <v>0.03</v>
      </c>
      <c r="N19" s="116">
        <v>1.43</v>
      </c>
      <c r="O19" s="116">
        <v>0.31</v>
      </c>
    </row>
    <row r="20" spans="2:15" customFormat="1" ht="15.75">
      <c r="B20" s="60" t="s">
        <v>368</v>
      </c>
      <c r="C20" s="89">
        <v>629014</v>
      </c>
      <c r="D20" s="89" t="s">
        <v>151</v>
      </c>
      <c r="E20" s="89"/>
      <c r="F20" s="89">
        <v>629</v>
      </c>
      <c r="G20" s="89" t="s">
        <v>369</v>
      </c>
      <c r="H20" s="89" t="s">
        <v>176</v>
      </c>
      <c r="I20" s="116">
        <v>33602.639999999999</v>
      </c>
      <c r="J20" s="116">
        <v>8683</v>
      </c>
      <c r="K20" s="116">
        <v>0</v>
      </c>
      <c r="L20" s="116">
        <v>2917.72</v>
      </c>
      <c r="M20" s="116">
        <v>0</v>
      </c>
      <c r="N20" s="116">
        <v>2</v>
      </c>
      <c r="O20" s="116">
        <v>0.44</v>
      </c>
    </row>
    <row r="21" spans="2:15" customFormat="1" ht="15.75">
      <c r="B21" s="60" t="s">
        <v>370</v>
      </c>
      <c r="C21" s="89">
        <v>1130699</v>
      </c>
      <c r="D21" s="89" t="s">
        <v>151</v>
      </c>
      <c r="E21" s="89"/>
      <c r="F21" s="89">
        <v>1233</v>
      </c>
      <c r="G21" s="89" t="s">
        <v>369</v>
      </c>
      <c r="H21" s="89" t="s">
        <v>176</v>
      </c>
      <c r="I21" s="116">
        <v>7704.78</v>
      </c>
      <c r="J21" s="116">
        <v>26790</v>
      </c>
      <c r="K21" s="116">
        <v>0</v>
      </c>
      <c r="L21" s="116">
        <v>2064.11</v>
      </c>
      <c r="M21" s="116">
        <v>0.01</v>
      </c>
      <c r="N21" s="116">
        <v>1.41</v>
      </c>
      <c r="O21" s="116">
        <v>0.31</v>
      </c>
    </row>
    <row r="22" spans="2:15" customFormat="1" ht="15.75">
      <c r="B22" s="60" t="s">
        <v>372</v>
      </c>
      <c r="C22" s="89">
        <v>777037</v>
      </c>
      <c r="D22" s="89" t="s">
        <v>151</v>
      </c>
      <c r="E22" s="89"/>
      <c r="F22" s="89">
        <v>777</v>
      </c>
      <c r="G22" s="89" t="s">
        <v>166</v>
      </c>
      <c r="H22" s="89" t="s">
        <v>176</v>
      </c>
      <c r="I22" s="116">
        <v>43736</v>
      </c>
      <c r="J22" s="116">
        <v>2242</v>
      </c>
      <c r="K22" s="116">
        <v>0</v>
      </c>
      <c r="L22" s="116">
        <v>980.56</v>
      </c>
      <c r="M22" s="116">
        <v>0.02</v>
      </c>
      <c r="N22" s="116">
        <v>0.67</v>
      </c>
      <c r="O22" s="116">
        <v>0.15</v>
      </c>
    </row>
    <row r="23" spans="2:15" customFormat="1" ht="15.75">
      <c r="B23" s="60" t="s">
        <v>371</v>
      </c>
      <c r="C23" s="89">
        <v>273011</v>
      </c>
      <c r="D23" s="89" t="s">
        <v>151</v>
      </c>
      <c r="E23" s="89"/>
      <c r="F23" s="89">
        <v>273</v>
      </c>
      <c r="G23" s="89" t="s">
        <v>190</v>
      </c>
      <c r="H23" s="89" t="s">
        <v>176</v>
      </c>
      <c r="I23" s="116">
        <v>11414.64</v>
      </c>
      <c r="J23" s="116">
        <v>37760</v>
      </c>
      <c r="K23" s="116">
        <v>0</v>
      </c>
      <c r="L23" s="116">
        <v>4310.17</v>
      </c>
      <c r="M23" s="116">
        <v>0.02</v>
      </c>
      <c r="N23" s="116">
        <v>2.95</v>
      </c>
      <c r="O23" s="116">
        <v>0.64</v>
      </c>
    </row>
    <row r="24" spans="2:15" customFormat="1" ht="15.75">
      <c r="B24" s="59" t="s">
        <v>29</v>
      </c>
      <c r="C24" s="87"/>
      <c r="D24" s="87"/>
      <c r="E24" s="87"/>
      <c r="F24" s="87"/>
      <c r="G24" s="87"/>
      <c r="H24" s="87"/>
      <c r="I24" s="90">
        <f>SUM(I25:I28)</f>
        <v>886057.04</v>
      </c>
      <c r="J24" s="90"/>
      <c r="K24" s="90"/>
      <c r="L24" s="90">
        <f>SUM(L25:L28)</f>
        <v>10036.880000000001</v>
      </c>
      <c r="M24" s="90"/>
      <c r="N24" s="90"/>
      <c r="O24" s="90">
        <f>SUM(O25:O28)</f>
        <v>1.5</v>
      </c>
    </row>
    <row r="25" spans="2:15" customFormat="1" ht="15.75">
      <c r="B25" s="60" t="s">
        <v>268</v>
      </c>
      <c r="C25" s="89"/>
      <c r="D25" s="89"/>
      <c r="E25" s="89"/>
      <c r="F25" s="89"/>
      <c r="G25" s="89"/>
      <c r="H25" s="89"/>
      <c r="I25" s="116"/>
      <c r="J25" s="116"/>
      <c r="K25" s="116">
        <v>0</v>
      </c>
      <c r="L25" s="116"/>
      <c r="M25" s="116"/>
      <c r="N25" s="116">
        <v>0</v>
      </c>
      <c r="O25" s="116"/>
    </row>
    <row r="26" spans="2:15" customFormat="1" ht="15.75">
      <c r="B26" s="60" t="s">
        <v>373</v>
      </c>
      <c r="C26" s="89">
        <v>1133875</v>
      </c>
      <c r="D26" s="89" t="s">
        <v>151</v>
      </c>
      <c r="E26" s="89"/>
      <c r="F26" s="89">
        <v>1633</v>
      </c>
      <c r="G26" s="89" t="s">
        <v>374</v>
      </c>
      <c r="H26" s="89" t="s">
        <v>176</v>
      </c>
      <c r="I26" s="116">
        <v>155300</v>
      </c>
      <c r="J26" s="116">
        <v>1065</v>
      </c>
      <c r="K26" s="116">
        <v>0</v>
      </c>
      <c r="L26" s="116">
        <v>1653.94</v>
      </c>
      <c r="M26" s="116">
        <v>0.04</v>
      </c>
      <c r="N26" s="116">
        <v>1.1299999999999999</v>
      </c>
      <c r="O26" s="116">
        <v>0.25</v>
      </c>
    </row>
    <row r="27" spans="2:15" customFormat="1" ht="15.75">
      <c r="B27" s="60" t="s">
        <v>375</v>
      </c>
      <c r="C27" s="89">
        <v>226019</v>
      </c>
      <c r="D27" s="89" t="s">
        <v>151</v>
      </c>
      <c r="E27" s="89"/>
      <c r="F27" s="89">
        <v>226</v>
      </c>
      <c r="G27" s="89" t="s">
        <v>297</v>
      </c>
      <c r="H27" s="89" t="s">
        <v>176</v>
      </c>
      <c r="I27" s="116">
        <v>225154</v>
      </c>
      <c r="J27" s="116">
        <v>467.1</v>
      </c>
      <c r="K27" s="116">
        <v>0</v>
      </c>
      <c r="L27" s="116">
        <v>1051.69</v>
      </c>
      <c r="M27" s="116">
        <v>0.05</v>
      </c>
      <c r="N27" s="116">
        <v>0.72</v>
      </c>
      <c r="O27" s="116">
        <v>0.16</v>
      </c>
    </row>
    <row r="28" spans="2:15" customFormat="1" ht="15.75">
      <c r="B28" s="60" t="s">
        <v>376</v>
      </c>
      <c r="C28" s="89">
        <v>1098920</v>
      </c>
      <c r="D28" s="89" t="s">
        <v>151</v>
      </c>
      <c r="E28" s="89"/>
      <c r="F28" s="89">
        <v>2384</v>
      </c>
      <c r="G28" s="89" t="s">
        <v>297</v>
      </c>
      <c r="H28" s="89" t="s">
        <v>176</v>
      </c>
      <c r="I28" s="116">
        <v>505603.04</v>
      </c>
      <c r="J28" s="116">
        <v>1450</v>
      </c>
      <c r="K28" s="116">
        <v>0</v>
      </c>
      <c r="L28" s="116">
        <v>7331.25</v>
      </c>
      <c r="M28" s="116">
        <v>0.28999999999999998</v>
      </c>
      <c r="N28" s="116">
        <v>5.0199999999999996</v>
      </c>
      <c r="O28" s="116">
        <v>1.0900000000000001</v>
      </c>
    </row>
    <row r="29" spans="2:15" customFormat="1" ht="15.75">
      <c r="B29" s="59" t="s">
        <v>28</v>
      </c>
      <c r="C29" s="87"/>
      <c r="D29" s="87"/>
      <c r="E29" s="87"/>
      <c r="F29" s="87"/>
      <c r="G29" s="87"/>
      <c r="H29" s="87"/>
      <c r="I29" s="90">
        <f>SUM(I30:I32)</f>
        <v>78159</v>
      </c>
      <c r="J29" s="90"/>
      <c r="K29" s="90"/>
      <c r="L29" s="90"/>
      <c r="M29" s="90"/>
      <c r="N29" s="90"/>
      <c r="O29" s="90"/>
    </row>
    <row r="30" spans="2:15" customFormat="1" ht="15.75">
      <c r="B30" s="60" t="s">
        <v>268</v>
      </c>
      <c r="C30" s="89"/>
      <c r="D30" s="89"/>
      <c r="E30" s="89"/>
      <c r="F30" s="89"/>
      <c r="G30" s="89"/>
      <c r="H30" s="89"/>
      <c r="I30" s="116"/>
      <c r="J30" s="116"/>
      <c r="K30" s="116">
        <v>0</v>
      </c>
      <c r="L30" s="116"/>
      <c r="M30" s="116"/>
      <c r="N30" s="116">
        <v>0</v>
      </c>
      <c r="O30" s="116"/>
    </row>
    <row r="31" spans="2:15" customFormat="1" ht="15.75">
      <c r="B31" s="60" t="s">
        <v>377</v>
      </c>
      <c r="C31" s="89">
        <v>628099</v>
      </c>
      <c r="D31" s="89" t="s">
        <v>151</v>
      </c>
      <c r="E31" s="89"/>
      <c r="F31" s="89">
        <v>628</v>
      </c>
      <c r="G31" s="89" t="s">
        <v>163</v>
      </c>
      <c r="H31" s="89" t="s">
        <v>176</v>
      </c>
      <c r="I31" s="116">
        <v>71485</v>
      </c>
      <c r="J31" s="116">
        <v>0</v>
      </c>
      <c r="K31" s="116">
        <v>0</v>
      </c>
      <c r="L31" s="116">
        <v>0</v>
      </c>
      <c r="M31" s="116">
        <v>0.51</v>
      </c>
      <c r="N31" s="116">
        <v>0</v>
      </c>
      <c r="O31" s="116">
        <v>0</v>
      </c>
    </row>
    <row r="32" spans="2:15" customFormat="1" ht="15.75">
      <c r="B32" s="60" t="s">
        <v>378</v>
      </c>
      <c r="C32" s="89">
        <v>1099936</v>
      </c>
      <c r="D32" s="89" t="s">
        <v>151</v>
      </c>
      <c r="E32" s="89"/>
      <c r="F32" s="89">
        <v>1303</v>
      </c>
      <c r="G32" s="89" t="s">
        <v>297</v>
      </c>
      <c r="H32" s="89" t="s">
        <v>176</v>
      </c>
      <c r="I32" s="116">
        <v>6674</v>
      </c>
      <c r="J32" s="116">
        <v>1E-4</v>
      </c>
      <c r="K32" s="116">
        <v>0</v>
      </c>
      <c r="L32" s="116">
        <v>0</v>
      </c>
      <c r="M32" s="116">
        <v>0.06</v>
      </c>
      <c r="N32" s="116">
        <v>0</v>
      </c>
      <c r="O32" s="116">
        <v>0</v>
      </c>
    </row>
    <row r="33" spans="2:15" customFormat="1" ht="15.75">
      <c r="B33" s="59" t="s">
        <v>70</v>
      </c>
      <c r="C33" s="87"/>
      <c r="D33" s="87"/>
      <c r="E33" s="87"/>
      <c r="F33" s="87"/>
      <c r="G33" s="87"/>
      <c r="H33" s="87"/>
      <c r="I33" s="90"/>
      <c r="J33" s="90"/>
      <c r="K33" s="90"/>
      <c r="L33" s="90"/>
      <c r="M33" s="90"/>
      <c r="N33" s="90"/>
      <c r="O33" s="90"/>
    </row>
    <row r="34" spans="2:15" customFormat="1" ht="15.75">
      <c r="B34" s="60" t="s">
        <v>268</v>
      </c>
      <c r="C34" s="89"/>
      <c r="D34" s="89"/>
      <c r="E34" s="89"/>
      <c r="F34" s="89"/>
      <c r="G34" s="89"/>
      <c r="H34" s="89"/>
      <c r="I34" s="116"/>
      <c r="J34" s="116"/>
      <c r="K34" s="116">
        <v>0</v>
      </c>
      <c r="L34" s="116"/>
      <c r="M34" s="116"/>
      <c r="N34" s="116">
        <v>0</v>
      </c>
      <c r="O34" s="116"/>
    </row>
    <row r="35" spans="2:15" customFormat="1" ht="15.75">
      <c r="B35" s="60" t="s">
        <v>268</v>
      </c>
      <c r="C35" s="89"/>
      <c r="D35" s="89"/>
      <c r="E35" s="89"/>
      <c r="F35" s="89"/>
      <c r="G35" s="89"/>
      <c r="H35" s="89"/>
      <c r="I35" s="116"/>
      <c r="J35" s="116"/>
      <c r="K35" s="116">
        <v>0</v>
      </c>
      <c r="L35" s="116"/>
      <c r="M35" s="116"/>
      <c r="N35" s="116">
        <v>0</v>
      </c>
      <c r="O35" s="116"/>
    </row>
    <row r="36" spans="2:15">
      <c r="B36" s="60" t="s">
        <v>268</v>
      </c>
      <c r="C36" s="89"/>
      <c r="D36" s="89"/>
      <c r="E36" s="89"/>
      <c r="F36" s="89"/>
      <c r="G36" s="89"/>
      <c r="H36" s="89"/>
      <c r="I36" s="116"/>
      <c r="J36" s="116"/>
      <c r="K36" s="116">
        <v>0</v>
      </c>
      <c r="L36" s="116"/>
      <c r="M36" s="116"/>
      <c r="N36" s="116">
        <v>0</v>
      </c>
      <c r="O36" s="116"/>
    </row>
    <row r="37" spans="2:15">
      <c r="B37" s="59" t="s">
        <v>242</v>
      </c>
      <c r="C37" s="87"/>
      <c r="D37" s="87"/>
      <c r="E37" s="87"/>
      <c r="F37" s="87"/>
      <c r="G37" s="87"/>
      <c r="H37" s="87"/>
      <c r="I37" s="90">
        <v>375106.05</v>
      </c>
      <c r="J37" s="90"/>
      <c r="K37" s="90">
        <v>17.663</v>
      </c>
      <c r="L37" s="90">
        <v>116559.72</v>
      </c>
      <c r="M37" s="90"/>
      <c r="N37" s="90"/>
      <c r="O37" s="90">
        <v>17.39</v>
      </c>
    </row>
    <row r="38" spans="2:15">
      <c r="B38" s="59" t="s">
        <v>80</v>
      </c>
      <c r="C38" s="87"/>
      <c r="D38" s="87"/>
      <c r="E38" s="87"/>
      <c r="F38" s="87"/>
      <c r="G38" s="87"/>
      <c r="H38" s="87"/>
      <c r="I38" s="90">
        <v>49875.06</v>
      </c>
      <c r="J38" s="90"/>
      <c r="K38" s="90"/>
      <c r="L38" s="90">
        <v>8486.2800000000007</v>
      </c>
      <c r="M38" s="90"/>
      <c r="N38" s="90"/>
      <c r="O38" s="90">
        <v>1.27</v>
      </c>
    </row>
    <row r="39" spans="2:15">
      <c r="B39" s="60" t="s">
        <v>268</v>
      </c>
      <c r="C39" s="89"/>
      <c r="D39" s="89"/>
      <c r="E39" s="89"/>
      <c r="F39" s="89"/>
      <c r="G39" s="89"/>
      <c r="H39" s="89"/>
      <c r="I39" s="116"/>
      <c r="J39" s="116"/>
      <c r="K39" s="116">
        <v>0</v>
      </c>
      <c r="L39" s="116"/>
      <c r="M39" s="116"/>
      <c r="N39" s="116">
        <v>0</v>
      </c>
      <c r="O39" s="116"/>
    </row>
    <row r="40" spans="2:15">
      <c r="B40" s="60" t="s">
        <v>379</v>
      </c>
      <c r="C40" s="89" t="s">
        <v>380</v>
      </c>
      <c r="D40" s="89" t="s">
        <v>381</v>
      </c>
      <c r="E40" s="89" t="s">
        <v>359</v>
      </c>
      <c r="F40" s="89"/>
      <c r="G40" s="89" t="s">
        <v>382</v>
      </c>
      <c r="H40" s="89" t="s">
        <v>175</v>
      </c>
      <c r="I40" s="116">
        <v>35085.660000000003</v>
      </c>
      <c r="J40" s="116">
        <v>2471</v>
      </c>
      <c r="K40" s="116">
        <v>0</v>
      </c>
      <c r="L40" s="116">
        <v>3163.56</v>
      </c>
      <c r="M40" s="116">
        <v>0</v>
      </c>
      <c r="N40" s="116">
        <v>2.17</v>
      </c>
      <c r="O40" s="116">
        <v>0.47</v>
      </c>
    </row>
    <row r="41" spans="2:15">
      <c r="B41" s="60" t="s">
        <v>383</v>
      </c>
      <c r="C41" s="89" t="s">
        <v>384</v>
      </c>
      <c r="D41" s="89" t="s">
        <v>385</v>
      </c>
      <c r="E41" s="89" t="s">
        <v>359</v>
      </c>
      <c r="F41" s="89"/>
      <c r="G41" s="89" t="s">
        <v>386</v>
      </c>
      <c r="H41" s="89" t="s">
        <v>175</v>
      </c>
      <c r="I41" s="116">
        <v>14789.4</v>
      </c>
      <c r="J41" s="116">
        <v>9863</v>
      </c>
      <c r="K41" s="116">
        <v>0</v>
      </c>
      <c r="L41" s="116">
        <v>5322.72</v>
      </c>
      <c r="M41" s="116">
        <v>0.01</v>
      </c>
      <c r="N41" s="116">
        <v>3.64</v>
      </c>
      <c r="O41" s="116">
        <v>0.79</v>
      </c>
    </row>
    <row r="42" spans="2:15">
      <c r="B42" s="59" t="s">
        <v>79</v>
      </c>
      <c r="C42" s="87"/>
      <c r="D42" s="87"/>
      <c r="E42" s="87"/>
      <c r="F42" s="87"/>
      <c r="G42" s="87"/>
      <c r="H42" s="87"/>
      <c r="I42" s="90">
        <v>325230.99</v>
      </c>
      <c r="J42" s="90"/>
      <c r="K42" s="90">
        <v>17.663</v>
      </c>
      <c r="L42" s="90">
        <v>108073.45</v>
      </c>
      <c r="M42" s="90"/>
      <c r="N42" s="90"/>
      <c r="O42" s="90">
        <v>16.13</v>
      </c>
    </row>
    <row r="43" spans="2:15">
      <c r="B43" s="60" t="s">
        <v>268</v>
      </c>
      <c r="C43" s="89"/>
      <c r="D43" s="89"/>
      <c r="E43" s="89"/>
      <c r="F43" s="89"/>
      <c r="G43" s="89"/>
      <c r="H43" s="89"/>
      <c r="I43" s="116"/>
      <c r="J43" s="116"/>
      <c r="K43" s="116">
        <v>0</v>
      </c>
      <c r="L43" s="116"/>
      <c r="M43" s="116"/>
      <c r="N43" s="116">
        <v>0</v>
      </c>
      <c r="O43" s="116"/>
    </row>
    <row r="44" spans="2:15">
      <c r="B44" s="60" t="s">
        <v>387</v>
      </c>
      <c r="C44" s="89" t="s">
        <v>388</v>
      </c>
      <c r="D44" s="89" t="s">
        <v>381</v>
      </c>
      <c r="E44" s="89" t="s">
        <v>359</v>
      </c>
      <c r="F44" s="89"/>
      <c r="G44" s="89" t="s">
        <v>389</v>
      </c>
      <c r="H44" s="89" t="s">
        <v>175</v>
      </c>
      <c r="I44" s="116">
        <v>2801</v>
      </c>
      <c r="J44" s="116">
        <v>22342</v>
      </c>
      <c r="K44" s="116">
        <v>0</v>
      </c>
      <c r="L44" s="116">
        <v>2283.54</v>
      </c>
      <c r="M44" s="116">
        <v>0</v>
      </c>
      <c r="N44" s="116">
        <v>1.56</v>
      </c>
      <c r="O44" s="116">
        <v>0.34</v>
      </c>
    </row>
    <row r="45" spans="2:15">
      <c r="B45" s="60" t="s">
        <v>390</v>
      </c>
      <c r="C45" s="89" t="s">
        <v>391</v>
      </c>
      <c r="D45" s="89" t="s">
        <v>381</v>
      </c>
      <c r="E45" s="89" t="s">
        <v>359</v>
      </c>
      <c r="F45" s="89"/>
      <c r="G45" s="89" t="s">
        <v>389</v>
      </c>
      <c r="H45" s="89" t="s">
        <v>175</v>
      </c>
      <c r="I45" s="116">
        <v>5234</v>
      </c>
      <c r="J45" s="116">
        <v>5363</v>
      </c>
      <c r="K45" s="116">
        <v>0</v>
      </c>
      <c r="L45" s="116">
        <v>1024.27</v>
      </c>
      <c r="M45" s="116">
        <v>0</v>
      </c>
      <c r="N45" s="116">
        <v>0.7</v>
      </c>
      <c r="O45" s="116">
        <v>0.15</v>
      </c>
    </row>
    <row r="46" spans="2:15">
      <c r="B46" s="60" t="s">
        <v>392</v>
      </c>
      <c r="C46" s="89" t="s">
        <v>393</v>
      </c>
      <c r="D46" s="89" t="s">
        <v>381</v>
      </c>
      <c r="E46" s="89" t="s">
        <v>359</v>
      </c>
      <c r="F46" s="89"/>
      <c r="G46" s="89" t="s">
        <v>394</v>
      </c>
      <c r="H46" s="89" t="s">
        <v>175</v>
      </c>
      <c r="I46" s="116">
        <v>4988</v>
      </c>
      <c r="J46" s="116">
        <v>33465</v>
      </c>
      <c r="K46" s="116">
        <v>0</v>
      </c>
      <c r="L46" s="116">
        <v>6091.04</v>
      </c>
      <c r="M46" s="116">
        <v>0</v>
      </c>
      <c r="N46" s="116">
        <v>4.17</v>
      </c>
      <c r="O46" s="116">
        <v>0.91</v>
      </c>
    </row>
    <row r="47" spans="2:15">
      <c r="B47" s="60" t="s">
        <v>395</v>
      </c>
      <c r="C47" s="89" t="s">
        <v>577</v>
      </c>
      <c r="D47" s="89" t="s">
        <v>385</v>
      </c>
      <c r="E47" s="89" t="s">
        <v>359</v>
      </c>
      <c r="F47" s="89"/>
      <c r="G47" s="89" t="s">
        <v>396</v>
      </c>
      <c r="H47" s="89" t="s">
        <v>175</v>
      </c>
      <c r="I47" s="116">
        <v>2715</v>
      </c>
      <c r="J47" s="116">
        <v>4854</v>
      </c>
      <c r="K47" s="116">
        <v>0</v>
      </c>
      <c r="L47" s="116">
        <v>480.89</v>
      </c>
      <c r="M47" s="116">
        <v>7.0000000000000007E-2</v>
      </c>
      <c r="N47" s="116">
        <v>0.33</v>
      </c>
      <c r="O47" s="116">
        <v>7.0000000000000007E-2</v>
      </c>
    </row>
    <row r="48" spans="2:15">
      <c r="B48" s="60" t="s">
        <v>397</v>
      </c>
      <c r="C48" s="89" t="s">
        <v>398</v>
      </c>
      <c r="D48" s="89" t="s">
        <v>381</v>
      </c>
      <c r="E48" s="89" t="s">
        <v>359</v>
      </c>
      <c r="F48" s="89"/>
      <c r="G48" s="89" t="s">
        <v>399</v>
      </c>
      <c r="H48" s="89" t="s">
        <v>175</v>
      </c>
      <c r="I48" s="116">
        <v>46697</v>
      </c>
      <c r="J48" s="116">
        <v>2867</v>
      </c>
      <c r="K48" s="116">
        <v>15.336</v>
      </c>
      <c r="L48" s="116">
        <v>4900.63</v>
      </c>
      <c r="M48" s="116">
        <v>0</v>
      </c>
      <c r="N48" s="116">
        <v>3.35</v>
      </c>
      <c r="O48" s="116">
        <v>0.73</v>
      </c>
    </row>
    <row r="49" spans="2:15">
      <c r="B49" s="60" t="s">
        <v>400</v>
      </c>
      <c r="C49" s="89" t="s">
        <v>401</v>
      </c>
      <c r="D49" s="89" t="s">
        <v>381</v>
      </c>
      <c r="E49" s="89" t="s">
        <v>359</v>
      </c>
      <c r="F49" s="89"/>
      <c r="G49" s="89" t="s">
        <v>399</v>
      </c>
      <c r="H49" s="89" t="s">
        <v>175</v>
      </c>
      <c r="I49" s="116">
        <v>3951</v>
      </c>
      <c r="J49" s="116">
        <v>10493</v>
      </c>
      <c r="K49" s="116">
        <v>0</v>
      </c>
      <c r="L49" s="116">
        <v>1512.8</v>
      </c>
      <c r="M49" s="116">
        <v>0</v>
      </c>
      <c r="N49" s="116">
        <v>1.04</v>
      </c>
      <c r="O49" s="116">
        <v>0.23</v>
      </c>
    </row>
    <row r="50" spans="2:15">
      <c r="B50" s="60" t="s">
        <v>402</v>
      </c>
      <c r="C50" s="89" t="s">
        <v>403</v>
      </c>
      <c r="D50" s="89" t="s">
        <v>381</v>
      </c>
      <c r="E50" s="89" t="s">
        <v>359</v>
      </c>
      <c r="F50" s="89"/>
      <c r="G50" s="89" t="s">
        <v>399</v>
      </c>
      <c r="H50" s="89" t="s">
        <v>175</v>
      </c>
      <c r="I50" s="116">
        <v>4938</v>
      </c>
      <c r="J50" s="116">
        <v>13274</v>
      </c>
      <c r="K50" s="116">
        <v>0</v>
      </c>
      <c r="L50" s="116">
        <v>2855.64</v>
      </c>
      <c r="M50" s="116">
        <v>0</v>
      </c>
      <c r="N50" s="116">
        <v>1.95</v>
      </c>
      <c r="O50" s="116">
        <v>0.43</v>
      </c>
    </row>
    <row r="51" spans="2:15">
      <c r="B51" s="60" t="s">
        <v>404</v>
      </c>
      <c r="C51" s="89" t="s">
        <v>405</v>
      </c>
      <c r="D51" s="89" t="s">
        <v>385</v>
      </c>
      <c r="E51" s="89" t="s">
        <v>359</v>
      </c>
      <c r="F51" s="89"/>
      <c r="G51" s="89" t="s">
        <v>317</v>
      </c>
      <c r="H51" s="89" t="s">
        <v>175</v>
      </c>
      <c r="I51" s="116">
        <v>26696.5</v>
      </c>
      <c r="J51" s="116">
        <v>495000</v>
      </c>
      <c r="K51" s="116">
        <v>0</v>
      </c>
      <c r="L51" s="116">
        <v>4822.07</v>
      </c>
      <c r="M51" s="116">
        <v>0</v>
      </c>
      <c r="N51" s="116">
        <v>3.3</v>
      </c>
      <c r="O51" s="116">
        <v>0.72</v>
      </c>
    </row>
    <row r="52" spans="2:15">
      <c r="B52" s="60" t="s">
        <v>406</v>
      </c>
      <c r="C52" s="89" t="s">
        <v>407</v>
      </c>
      <c r="D52" s="89" t="s">
        <v>381</v>
      </c>
      <c r="E52" s="89" t="s">
        <v>359</v>
      </c>
      <c r="F52" s="89"/>
      <c r="G52" s="89" t="s">
        <v>408</v>
      </c>
      <c r="H52" s="89" t="s">
        <v>175</v>
      </c>
      <c r="I52" s="116">
        <v>9050</v>
      </c>
      <c r="J52" s="116">
        <v>3250</v>
      </c>
      <c r="K52" s="116">
        <v>0</v>
      </c>
      <c r="L52" s="116">
        <v>1073.26</v>
      </c>
      <c r="M52" s="116">
        <v>0</v>
      </c>
      <c r="N52" s="116">
        <v>0.73</v>
      </c>
      <c r="O52" s="116">
        <v>0.16</v>
      </c>
    </row>
    <row r="53" spans="2:15">
      <c r="B53" s="60" t="s">
        <v>409</v>
      </c>
      <c r="C53" s="89" t="s">
        <v>410</v>
      </c>
      <c r="D53" s="89" t="s">
        <v>385</v>
      </c>
      <c r="E53" s="89" t="s">
        <v>359</v>
      </c>
      <c r="F53" s="89"/>
      <c r="G53" s="89" t="s">
        <v>408</v>
      </c>
      <c r="H53" s="89" t="s">
        <v>175</v>
      </c>
      <c r="I53" s="116">
        <v>3665.25</v>
      </c>
      <c r="J53" s="116">
        <v>12869</v>
      </c>
      <c r="K53" s="116">
        <v>0</v>
      </c>
      <c r="L53" s="116">
        <v>1721.16</v>
      </c>
      <c r="M53" s="116">
        <v>0</v>
      </c>
      <c r="N53" s="116">
        <v>1.18</v>
      </c>
      <c r="O53" s="116">
        <v>0.26</v>
      </c>
    </row>
    <row r="54" spans="2:15">
      <c r="B54" s="60" t="s">
        <v>411</v>
      </c>
      <c r="C54" s="89" t="s">
        <v>412</v>
      </c>
      <c r="D54" s="89" t="s">
        <v>381</v>
      </c>
      <c r="E54" s="89" t="s">
        <v>359</v>
      </c>
      <c r="F54" s="89"/>
      <c r="G54" s="89" t="s">
        <v>408</v>
      </c>
      <c r="H54" s="89" t="s">
        <v>175</v>
      </c>
      <c r="I54" s="116">
        <v>1810</v>
      </c>
      <c r="J54" s="116">
        <v>16897</v>
      </c>
      <c r="K54" s="116">
        <v>2.327</v>
      </c>
      <c r="L54" s="116">
        <v>1118.32</v>
      </c>
      <c r="M54" s="116">
        <v>0</v>
      </c>
      <c r="N54" s="116">
        <v>0.77</v>
      </c>
      <c r="O54" s="116">
        <v>0.17</v>
      </c>
    </row>
    <row r="55" spans="2:15">
      <c r="B55" s="60" t="s">
        <v>413</v>
      </c>
      <c r="C55" s="89" t="s">
        <v>414</v>
      </c>
      <c r="D55" s="89" t="s">
        <v>381</v>
      </c>
      <c r="E55" s="89" t="s">
        <v>359</v>
      </c>
      <c r="F55" s="89"/>
      <c r="G55" s="89" t="s">
        <v>415</v>
      </c>
      <c r="H55" s="89" t="s">
        <v>175</v>
      </c>
      <c r="I55" s="116">
        <v>3782</v>
      </c>
      <c r="J55" s="116">
        <v>18838</v>
      </c>
      <c r="K55" s="116">
        <v>0</v>
      </c>
      <c r="L55" s="116">
        <v>2599.7399999999998</v>
      </c>
      <c r="M55" s="116">
        <v>0</v>
      </c>
      <c r="N55" s="116">
        <v>1.78</v>
      </c>
      <c r="O55" s="116">
        <v>0.39</v>
      </c>
    </row>
    <row r="56" spans="2:15">
      <c r="B56" s="60" t="s">
        <v>416</v>
      </c>
      <c r="C56" s="89" t="s">
        <v>417</v>
      </c>
      <c r="D56" s="89" t="s">
        <v>381</v>
      </c>
      <c r="E56" s="89" t="s">
        <v>359</v>
      </c>
      <c r="F56" s="89"/>
      <c r="G56" s="89" t="s">
        <v>382</v>
      </c>
      <c r="H56" s="89" t="s">
        <v>175</v>
      </c>
      <c r="I56" s="116">
        <v>2715</v>
      </c>
      <c r="J56" s="116">
        <v>7313</v>
      </c>
      <c r="K56" s="116">
        <v>0</v>
      </c>
      <c r="L56" s="116">
        <v>724.5</v>
      </c>
      <c r="M56" s="116">
        <v>0</v>
      </c>
      <c r="N56" s="116">
        <v>0.5</v>
      </c>
      <c r="O56" s="116">
        <v>0.11</v>
      </c>
    </row>
    <row r="57" spans="2:15">
      <c r="B57" s="60" t="s">
        <v>418</v>
      </c>
      <c r="C57" s="89" t="s">
        <v>419</v>
      </c>
      <c r="D57" s="89" t="s">
        <v>420</v>
      </c>
      <c r="E57" s="89" t="s">
        <v>359</v>
      </c>
      <c r="F57" s="89"/>
      <c r="G57" s="89" t="s">
        <v>382</v>
      </c>
      <c r="H57" s="89" t="s">
        <v>177</v>
      </c>
      <c r="I57" s="116">
        <v>1580</v>
      </c>
      <c r="J57" s="116">
        <v>6847</v>
      </c>
      <c r="K57" s="116">
        <v>0</v>
      </c>
      <c r="L57" s="116">
        <v>457.16</v>
      </c>
      <c r="M57" s="116">
        <v>0</v>
      </c>
      <c r="N57" s="116">
        <v>0.31</v>
      </c>
      <c r="O57" s="116">
        <v>7.0000000000000007E-2</v>
      </c>
    </row>
    <row r="58" spans="2:15">
      <c r="B58" s="60" t="s">
        <v>421</v>
      </c>
      <c r="C58" s="89" t="s">
        <v>422</v>
      </c>
      <c r="D58" s="89" t="s">
        <v>385</v>
      </c>
      <c r="E58" s="89" t="s">
        <v>359</v>
      </c>
      <c r="F58" s="89"/>
      <c r="G58" s="89" t="s">
        <v>423</v>
      </c>
      <c r="H58" s="89" t="s">
        <v>175</v>
      </c>
      <c r="I58" s="116">
        <v>1248</v>
      </c>
      <c r="J58" s="116">
        <v>170145</v>
      </c>
      <c r="K58" s="116">
        <v>0</v>
      </c>
      <c r="L58" s="116">
        <v>7748.32</v>
      </c>
      <c r="M58" s="116">
        <v>0</v>
      </c>
      <c r="N58" s="116">
        <v>5.3</v>
      </c>
      <c r="O58" s="116">
        <v>1.1599999999999999</v>
      </c>
    </row>
    <row r="59" spans="2:15">
      <c r="B59" s="60" t="s">
        <v>424</v>
      </c>
      <c r="C59" s="89" t="s">
        <v>425</v>
      </c>
      <c r="D59" s="89" t="s">
        <v>385</v>
      </c>
      <c r="E59" s="89" t="s">
        <v>359</v>
      </c>
      <c r="F59" s="89"/>
      <c r="G59" s="89" t="s">
        <v>423</v>
      </c>
      <c r="H59" s="89" t="s">
        <v>175</v>
      </c>
      <c r="I59" s="116">
        <v>539.5</v>
      </c>
      <c r="J59" s="116">
        <v>201949</v>
      </c>
      <c r="K59" s="116">
        <v>0</v>
      </c>
      <c r="L59" s="116">
        <v>3975.64</v>
      </c>
      <c r="M59" s="116">
        <v>0</v>
      </c>
      <c r="N59" s="116">
        <v>2.72</v>
      </c>
      <c r="O59" s="116">
        <v>0.59</v>
      </c>
    </row>
    <row r="60" spans="2:15">
      <c r="B60" s="60" t="s">
        <v>426</v>
      </c>
      <c r="C60" s="89" t="s">
        <v>427</v>
      </c>
      <c r="D60" s="89" t="s">
        <v>385</v>
      </c>
      <c r="E60" s="89" t="s">
        <v>359</v>
      </c>
      <c r="F60" s="89"/>
      <c r="G60" s="89" t="s">
        <v>428</v>
      </c>
      <c r="H60" s="89" t="s">
        <v>175</v>
      </c>
      <c r="I60" s="116">
        <v>50179</v>
      </c>
      <c r="J60" s="116">
        <v>4925</v>
      </c>
      <c r="K60" s="116">
        <v>0</v>
      </c>
      <c r="L60" s="116">
        <v>9017.83</v>
      </c>
      <c r="M60" s="116">
        <v>0</v>
      </c>
      <c r="N60" s="116">
        <v>6.17</v>
      </c>
      <c r="O60" s="116">
        <v>1.35</v>
      </c>
    </row>
    <row r="61" spans="2:15">
      <c r="B61" s="60" t="s">
        <v>429</v>
      </c>
      <c r="C61" s="89" t="s">
        <v>430</v>
      </c>
      <c r="D61" s="89" t="s">
        <v>381</v>
      </c>
      <c r="E61" s="89" t="s">
        <v>359</v>
      </c>
      <c r="F61" s="89"/>
      <c r="G61" s="89" t="s">
        <v>428</v>
      </c>
      <c r="H61" s="89" t="s">
        <v>175</v>
      </c>
      <c r="I61" s="116">
        <v>49775</v>
      </c>
      <c r="J61" s="116">
        <v>5314</v>
      </c>
      <c r="K61" s="116">
        <v>0</v>
      </c>
      <c r="L61" s="116">
        <v>9651.76</v>
      </c>
      <c r="M61" s="116">
        <v>0</v>
      </c>
      <c r="N61" s="116">
        <v>6.61</v>
      </c>
      <c r="O61" s="116">
        <v>1.44</v>
      </c>
    </row>
    <row r="62" spans="2:15">
      <c r="B62" s="60" t="s">
        <v>431</v>
      </c>
      <c r="C62" s="89" t="s">
        <v>432</v>
      </c>
      <c r="D62" s="89" t="s">
        <v>385</v>
      </c>
      <c r="E62" s="89" t="s">
        <v>359</v>
      </c>
      <c r="F62" s="89"/>
      <c r="G62" s="89" t="s">
        <v>428</v>
      </c>
      <c r="H62" s="89" t="s">
        <v>175</v>
      </c>
      <c r="I62" s="116">
        <v>2880</v>
      </c>
      <c r="J62" s="116">
        <v>24086</v>
      </c>
      <c r="K62" s="116">
        <v>0</v>
      </c>
      <c r="L62" s="116">
        <v>2531.23</v>
      </c>
      <c r="M62" s="116">
        <v>0</v>
      </c>
      <c r="N62" s="116">
        <v>1.73</v>
      </c>
      <c r="O62" s="116">
        <v>0.38</v>
      </c>
    </row>
    <row r="63" spans="2:15">
      <c r="B63" s="60" t="s">
        <v>433</v>
      </c>
      <c r="C63" s="89" t="s">
        <v>434</v>
      </c>
      <c r="D63" s="89" t="s">
        <v>381</v>
      </c>
      <c r="E63" s="89" t="s">
        <v>359</v>
      </c>
      <c r="F63" s="89"/>
      <c r="G63" s="89" t="s">
        <v>435</v>
      </c>
      <c r="H63" s="89" t="s">
        <v>175</v>
      </c>
      <c r="I63" s="116">
        <v>2715</v>
      </c>
      <c r="J63" s="116">
        <v>4980</v>
      </c>
      <c r="K63" s="116">
        <v>0</v>
      </c>
      <c r="L63" s="116">
        <v>493.37</v>
      </c>
      <c r="M63" s="116">
        <v>0</v>
      </c>
      <c r="N63" s="116">
        <v>0.34</v>
      </c>
      <c r="O63" s="116">
        <v>7.0000000000000007E-2</v>
      </c>
    </row>
    <row r="64" spans="2:15">
      <c r="B64" s="60" t="s">
        <v>436</v>
      </c>
      <c r="C64" s="89" t="s">
        <v>437</v>
      </c>
      <c r="D64" s="89" t="s">
        <v>385</v>
      </c>
      <c r="E64" s="89" t="s">
        <v>359</v>
      </c>
      <c r="F64" s="89"/>
      <c r="G64" s="89" t="s">
        <v>386</v>
      </c>
      <c r="H64" s="89" t="s">
        <v>175</v>
      </c>
      <c r="I64" s="116">
        <v>1086.1600000000001</v>
      </c>
      <c r="J64" s="116">
        <v>112678</v>
      </c>
      <c r="K64" s="116">
        <v>0</v>
      </c>
      <c r="L64" s="116">
        <v>4465.88</v>
      </c>
      <c r="M64" s="116">
        <v>0</v>
      </c>
      <c r="N64" s="116">
        <v>3.06</v>
      </c>
      <c r="O64" s="116">
        <v>0.67</v>
      </c>
    </row>
    <row r="65" spans="2:15">
      <c r="B65" s="60" t="s">
        <v>438</v>
      </c>
      <c r="C65" s="89" t="s">
        <v>439</v>
      </c>
      <c r="D65" s="89" t="s">
        <v>385</v>
      </c>
      <c r="E65" s="89" t="s">
        <v>359</v>
      </c>
      <c r="F65" s="89"/>
      <c r="G65" s="89" t="s">
        <v>386</v>
      </c>
      <c r="H65" s="89" t="s">
        <v>175</v>
      </c>
      <c r="I65" s="116">
        <v>6335</v>
      </c>
      <c r="J65" s="116">
        <v>24221</v>
      </c>
      <c r="K65" s="116">
        <v>0</v>
      </c>
      <c r="L65" s="116">
        <v>5599.03</v>
      </c>
      <c r="M65" s="116">
        <v>0</v>
      </c>
      <c r="N65" s="116">
        <v>3.83</v>
      </c>
      <c r="O65" s="116">
        <v>0.84</v>
      </c>
    </row>
    <row r="66" spans="2:15">
      <c r="B66" s="60" t="s">
        <v>440</v>
      </c>
      <c r="C66" s="89" t="s">
        <v>441</v>
      </c>
      <c r="D66" s="89" t="s">
        <v>385</v>
      </c>
      <c r="E66" s="89" t="s">
        <v>359</v>
      </c>
      <c r="F66" s="89"/>
      <c r="G66" s="89" t="s">
        <v>386</v>
      </c>
      <c r="H66" s="89" t="s">
        <v>175</v>
      </c>
      <c r="I66" s="116">
        <v>7901</v>
      </c>
      <c r="J66" s="116">
        <v>3614</v>
      </c>
      <c r="K66" s="116">
        <v>0</v>
      </c>
      <c r="L66" s="116">
        <v>1041.94</v>
      </c>
      <c r="M66" s="116">
        <v>0</v>
      </c>
      <c r="N66" s="116">
        <v>0.71</v>
      </c>
      <c r="O66" s="116">
        <v>0.16</v>
      </c>
    </row>
    <row r="67" spans="2:15">
      <c r="B67" s="60" t="s">
        <v>442</v>
      </c>
      <c r="C67" s="89" t="s">
        <v>443</v>
      </c>
      <c r="D67" s="89" t="s">
        <v>385</v>
      </c>
      <c r="E67" s="89" t="s">
        <v>359</v>
      </c>
      <c r="F67" s="89"/>
      <c r="G67" s="89" t="s">
        <v>386</v>
      </c>
      <c r="H67" s="89" t="s">
        <v>175</v>
      </c>
      <c r="I67" s="116">
        <v>7574.08</v>
      </c>
      <c r="J67" s="116">
        <v>19623</v>
      </c>
      <c r="K67" s="116">
        <v>0</v>
      </c>
      <c r="L67" s="116">
        <v>5423.37</v>
      </c>
      <c r="M67" s="116">
        <v>0</v>
      </c>
      <c r="N67" s="116">
        <v>3.71</v>
      </c>
      <c r="O67" s="116">
        <v>0.81</v>
      </c>
    </row>
    <row r="68" spans="2:15">
      <c r="B68" s="60" t="s">
        <v>444</v>
      </c>
      <c r="C68" s="89" t="s">
        <v>445</v>
      </c>
      <c r="D68" s="89" t="s">
        <v>385</v>
      </c>
      <c r="E68" s="89" t="s">
        <v>359</v>
      </c>
      <c r="F68" s="89"/>
      <c r="G68" s="89" t="s">
        <v>386</v>
      </c>
      <c r="H68" s="89" t="s">
        <v>175</v>
      </c>
      <c r="I68" s="116">
        <v>11802</v>
      </c>
      <c r="J68" s="116">
        <v>9863</v>
      </c>
      <c r="K68" s="116">
        <v>0</v>
      </c>
      <c r="L68" s="116">
        <v>4247.55</v>
      </c>
      <c r="M68" s="116">
        <v>0</v>
      </c>
      <c r="N68" s="116">
        <v>2.91</v>
      </c>
      <c r="O68" s="116">
        <v>0.63</v>
      </c>
    </row>
    <row r="69" spans="2:15">
      <c r="B69" s="60" t="s">
        <v>446</v>
      </c>
      <c r="C69" s="89" t="s">
        <v>447</v>
      </c>
      <c r="D69" s="89" t="s">
        <v>381</v>
      </c>
      <c r="E69" s="89" t="s">
        <v>359</v>
      </c>
      <c r="F69" s="89"/>
      <c r="G69" s="89" t="s">
        <v>386</v>
      </c>
      <c r="H69" s="89" t="s">
        <v>175</v>
      </c>
      <c r="I69" s="116">
        <v>4938</v>
      </c>
      <c r="J69" s="116">
        <v>4829</v>
      </c>
      <c r="K69" s="116">
        <v>0</v>
      </c>
      <c r="L69" s="116">
        <v>870.13</v>
      </c>
      <c r="M69" s="116">
        <v>0</v>
      </c>
      <c r="N69" s="116">
        <v>0.6</v>
      </c>
      <c r="O69" s="116">
        <v>0.13</v>
      </c>
    </row>
    <row r="70" spans="2:15">
      <c r="B70" s="60" t="s">
        <v>448</v>
      </c>
      <c r="C70" s="89" t="s">
        <v>449</v>
      </c>
      <c r="D70" s="89" t="s">
        <v>385</v>
      </c>
      <c r="E70" s="89" t="s">
        <v>359</v>
      </c>
      <c r="F70" s="89"/>
      <c r="G70" s="89" t="s">
        <v>386</v>
      </c>
      <c r="H70" s="89" t="s">
        <v>175</v>
      </c>
      <c r="I70" s="116">
        <v>3605</v>
      </c>
      <c r="J70" s="116">
        <v>39542</v>
      </c>
      <c r="K70" s="116">
        <v>0</v>
      </c>
      <c r="L70" s="116">
        <v>5201.6099999999997</v>
      </c>
      <c r="M70" s="116">
        <v>0.01</v>
      </c>
      <c r="N70" s="116">
        <v>3.56</v>
      </c>
      <c r="O70" s="116">
        <v>0.78</v>
      </c>
    </row>
    <row r="71" spans="2:15">
      <c r="B71" s="60" t="s">
        <v>450</v>
      </c>
      <c r="C71" s="89" t="s">
        <v>451</v>
      </c>
      <c r="D71" s="89" t="s">
        <v>385</v>
      </c>
      <c r="E71" s="89" t="s">
        <v>359</v>
      </c>
      <c r="F71" s="89"/>
      <c r="G71" s="89" t="s">
        <v>386</v>
      </c>
      <c r="H71" s="89" t="s">
        <v>175</v>
      </c>
      <c r="I71" s="116">
        <v>10860</v>
      </c>
      <c r="J71" s="116">
        <v>8248</v>
      </c>
      <c r="K71" s="116">
        <v>0</v>
      </c>
      <c r="L71" s="116">
        <v>3268.53</v>
      </c>
      <c r="M71" s="116">
        <v>0</v>
      </c>
      <c r="N71" s="116">
        <v>2.2400000000000002</v>
      </c>
      <c r="O71" s="116">
        <v>0.49</v>
      </c>
    </row>
    <row r="72" spans="2:15">
      <c r="B72" s="60" t="s">
        <v>452</v>
      </c>
      <c r="C72" s="89" t="s">
        <v>453</v>
      </c>
      <c r="D72" s="89" t="s">
        <v>385</v>
      </c>
      <c r="E72" s="89" t="s">
        <v>359</v>
      </c>
      <c r="F72" s="89"/>
      <c r="G72" s="89" t="s">
        <v>386</v>
      </c>
      <c r="H72" s="89" t="s">
        <v>175</v>
      </c>
      <c r="I72" s="116">
        <v>2716</v>
      </c>
      <c r="J72" s="116">
        <v>13512</v>
      </c>
      <c r="K72" s="116">
        <v>0</v>
      </c>
      <c r="L72" s="116">
        <v>1339.13</v>
      </c>
      <c r="M72" s="116">
        <v>0</v>
      </c>
      <c r="N72" s="116">
        <v>0.92</v>
      </c>
      <c r="O72" s="116">
        <v>0.2</v>
      </c>
    </row>
    <row r="73" spans="2:15">
      <c r="B73" s="60" t="s">
        <v>454</v>
      </c>
      <c r="C73" s="89" t="s">
        <v>455</v>
      </c>
      <c r="D73" s="89" t="s">
        <v>381</v>
      </c>
      <c r="E73" s="89" t="s">
        <v>359</v>
      </c>
      <c r="F73" s="89"/>
      <c r="G73" s="89" t="s">
        <v>456</v>
      </c>
      <c r="H73" s="89" t="s">
        <v>175</v>
      </c>
      <c r="I73" s="116">
        <v>14479.5</v>
      </c>
      <c r="J73" s="116">
        <v>6155</v>
      </c>
      <c r="K73" s="116">
        <v>0</v>
      </c>
      <c r="L73" s="116">
        <v>3252.04</v>
      </c>
      <c r="M73" s="116">
        <v>0</v>
      </c>
      <c r="N73" s="116">
        <v>2.23</v>
      </c>
      <c r="O73" s="116">
        <v>0.49</v>
      </c>
    </row>
    <row r="74" spans="2:15">
      <c r="B74" s="60" t="s">
        <v>457</v>
      </c>
      <c r="C74" s="89" t="s">
        <v>458</v>
      </c>
      <c r="D74" s="89" t="s">
        <v>385</v>
      </c>
      <c r="E74" s="89" t="s">
        <v>359</v>
      </c>
      <c r="F74" s="89"/>
      <c r="G74" s="89" t="s">
        <v>456</v>
      </c>
      <c r="H74" s="89" t="s">
        <v>175</v>
      </c>
      <c r="I74" s="116">
        <v>310</v>
      </c>
      <c r="J74" s="116">
        <v>10304</v>
      </c>
      <c r="K74" s="116">
        <v>0</v>
      </c>
      <c r="L74" s="116">
        <v>116.56</v>
      </c>
      <c r="M74" s="116">
        <v>0</v>
      </c>
      <c r="N74" s="116">
        <v>0.08</v>
      </c>
      <c r="O74" s="116">
        <v>0.02</v>
      </c>
    </row>
    <row r="75" spans="2:15">
      <c r="B75" s="60" t="s">
        <v>457</v>
      </c>
      <c r="C75" s="89" t="s">
        <v>458</v>
      </c>
      <c r="D75" s="89" t="s">
        <v>385</v>
      </c>
      <c r="E75" s="89" t="s">
        <v>359</v>
      </c>
      <c r="F75" s="89"/>
      <c r="G75" s="89" t="s">
        <v>456</v>
      </c>
      <c r="H75" s="89" t="s">
        <v>175</v>
      </c>
      <c r="I75" s="116">
        <v>4215</v>
      </c>
      <c r="J75" s="116">
        <v>10304</v>
      </c>
      <c r="K75" s="116">
        <v>0</v>
      </c>
      <c r="L75" s="116">
        <v>1584.81</v>
      </c>
      <c r="M75" s="116">
        <v>0</v>
      </c>
      <c r="N75" s="116">
        <v>1.08</v>
      </c>
      <c r="O75" s="116">
        <v>0.24</v>
      </c>
    </row>
    <row r="76" spans="2:15">
      <c r="B76" s="60" t="s">
        <v>459</v>
      </c>
      <c r="C76" s="89" t="s">
        <v>460</v>
      </c>
      <c r="D76" s="89" t="s">
        <v>385</v>
      </c>
      <c r="E76" s="89" t="s">
        <v>359</v>
      </c>
      <c r="F76" s="89"/>
      <c r="G76" s="89" t="s">
        <v>461</v>
      </c>
      <c r="H76" s="89" t="s">
        <v>175</v>
      </c>
      <c r="I76" s="116">
        <v>6187.5</v>
      </c>
      <c r="J76" s="116">
        <v>18550</v>
      </c>
      <c r="K76" s="116">
        <v>0</v>
      </c>
      <c r="L76" s="116">
        <v>4188.25</v>
      </c>
      <c r="M76" s="116">
        <v>0</v>
      </c>
      <c r="N76" s="116">
        <v>2.87</v>
      </c>
      <c r="O76" s="116">
        <v>0.62</v>
      </c>
    </row>
    <row r="77" spans="2:15">
      <c r="B77" s="115" t="s">
        <v>462</v>
      </c>
      <c r="C77" s="89" t="s">
        <v>463</v>
      </c>
      <c r="D77" s="89" t="s">
        <v>385</v>
      </c>
      <c r="E77" s="89" t="s">
        <v>359</v>
      </c>
      <c r="F77" s="89"/>
      <c r="G77" s="89" t="s">
        <v>461</v>
      </c>
      <c r="H77" s="89" t="s">
        <v>175</v>
      </c>
      <c r="I77" s="116">
        <v>15262.5</v>
      </c>
      <c r="J77" s="116">
        <v>4294</v>
      </c>
      <c r="K77" s="116">
        <v>0</v>
      </c>
      <c r="L77" s="116">
        <v>2391.4499999999998</v>
      </c>
      <c r="M77" s="116">
        <v>0</v>
      </c>
      <c r="N77" s="116">
        <v>1.64</v>
      </c>
      <c r="O77" s="116">
        <v>0.36</v>
      </c>
    </row>
    <row r="78" spans="2:15">
      <c r="B78" s="113" t="s">
        <v>260</v>
      </c>
      <c r="E78" s="1"/>
      <c r="F78" s="1"/>
      <c r="G78" s="1"/>
    </row>
    <row r="79" spans="2:15">
      <c r="B79" s="113" t="s">
        <v>142</v>
      </c>
      <c r="E79" s="1"/>
      <c r="F79" s="1"/>
      <c r="G79" s="1"/>
    </row>
    <row r="80" spans="2:15">
      <c r="B80" s="113" t="s">
        <v>256</v>
      </c>
      <c r="E80" s="1"/>
      <c r="F80" s="1"/>
      <c r="G80" s="1"/>
    </row>
    <row r="81" spans="2:7">
      <c r="B81" s="113" t="s">
        <v>257</v>
      </c>
      <c r="E81" s="1"/>
      <c r="F81" s="1"/>
      <c r="G81" s="1"/>
    </row>
    <row r="82" spans="2:7">
      <c r="E82" s="1"/>
      <c r="F82" s="1"/>
      <c r="G82" s="1"/>
    </row>
    <row r="83" spans="2:7">
      <c r="E83" s="1"/>
      <c r="F83" s="1"/>
      <c r="G83" s="1"/>
    </row>
    <row r="84" spans="2:7">
      <c r="E84" s="1"/>
      <c r="F84" s="1"/>
      <c r="G84" s="1"/>
    </row>
    <row r="85" spans="2:7">
      <c r="E85" s="1"/>
      <c r="F85" s="1"/>
      <c r="G85" s="1"/>
    </row>
    <row r="86" spans="2:7">
      <c r="E86" s="1"/>
      <c r="F86" s="1"/>
      <c r="G86" s="1"/>
    </row>
    <row r="87" spans="2:7">
      <c r="E87" s="1"/>
      <c r="F87" s="1"/>
      <c r="G87" s="1"/>
    </row>
    <row r="88" spans="2:7">
      <c r="E88" s="1"/>
      <c r="F88" s="1"/>
      <c r="G88" s="1"/>
    </row>
    <row r="89" spans="2:7">
      <c r="E89" s="1"/>
      <c r="F89" s="1"/>
      <c r="G89" s="1"/>
    </row>
    <row r="90" spans="2:7">
      <c r="E90" s="1"/>
      <c r="F90" s="1"/>
      <c r="G90" s="1"/>
    </row>
    <row r="91" spans="2:7">
      <c r="E91" s="1"/>
      <c r="F91" s="1"/>
      <c r="G91" s="1"/>
    </row>
    <row r="92" spans="2:7">
      <c r="E92" s="1"/>
      <c r="F92" s="1"/>
      <c r="G92" s="1"/>
    </row>
    <row r="93" spans="2:7">
      <c r="E93" s="1"/>
      <c r="F93" s="1"/>
      <c r="G93" s="1"/>
    </row>
    <row r="94" spans="2:7">
      <c r="E94" s="1"/>
      <c r="F94" s="1"/>
      <c r="G94" s="1"/>
    </row>
    <row r="95" spans="2:7">
      <c r="E95" s="1"/>
      <c r="F95" s="1"/>
      <c r="G95" s="1"/>
    </row>
    <row r="96" spans="2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H36:H357">
      <formula1>$BJ$6:$BJ$19</formula1>
    </dataValidation>
    <dataValidation allowBlank="1" showInputMessage="1" showErrorMessage="1" sqref="B80"/>
    <dataValidation type="list" allowBlank="1" showInputMessage="1" showErrorMessage="1" sqref="E36:E357">
      <formula1>$BF$6:$BF$24</formula1>
    </dataValidation>
    <dataValidation type="list" allowBlank="1" showInputMessage="1" showErrorMessage="1" sqref="G36:G363">
      <formula1>$BH$6:$BH$29</formula1>
    </dataValidation>
  </dataValidations>
  <pageMargins left="0" right="0" top="0.5" bottom="0.5" header="0" footer="0.25"/>
  <pageSetup paperSize="9" scale="36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23.7109375" style="2" customWidth="1"/>
    <col min="4" max="4" width="23.42578125" style="2" customWidth="1"/>
    <col min="5" max="5" width="21.28515625" style="2" customWidth="1"/>
    <col min="6" max="6" width="14" style="2" customWidth="1"/>
    <col min="7" max="7" width="21.140625" style="2" customWidth="1"/>
    <col min="8" max="8" width="23.85546875" style="1" customWidth="1"/>
    <col min="9" max="9" width="26.28515625" style="1" customWidth="1"/>
    <col min="10" max="10" width="10.85546875" style="1" customWidth="1"/>
    <col min="11" max="11" width="32.570312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277</v>
      </c>
    </row>
    <row r="2" spans="2:63">
      <c r="B2" s="81" t="s">
        <v>278</v>
      </c>
    </row>
    <row r="3" spans="2:63">
      <c r="B3" s="81" t="s">
        <v>590</v>
      </c>
    </row>
    <row r="4" spans="2:63">
      <c r="B4" s="81"/>
    </row>
    <row r="6" spans="2:63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3"/>
      <c r="BK6" s="3"/>
    </row>
    <row r="7" spans="2:63" ht="26.25" customHeight="1">
      <c r="B7" s="141" t="s">
        <v>120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259</v>
      </c>
      <c r="I8" s="25" t="s">
        <v>255</v>
      </c>
      <c r="J8" s="25" t="s">
        <v>254</v>
      </c>
      <c r="K8" s="25" t="s">
        <v>75</v>
      </c>
      <c r="L8" s="25" t="s">
        <v>69</v>
      </c>
      <c r="M8" s="48" t="s">
        <v>181</v>
      </c>
      <c r="N8" s="26" t="s">
        <v>183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261</v>
      </c>
      <c r="I9" s="27" t="s">
        <v>76</v>
      </c>
      <c r="J9" s="27" t="s">
        <v>253</v>
      </c>
      <c r="K9" s="27" t="s">
        <v>253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10266015.1</v>
      </c>
      <c r="I11" s="83"/>
      <c r="J11" s="83"/>
      <c r="K11" s="83">
        <v>132638.43</v>
      </c>
      <c r="L11" s="83"/>
      <c r="M11" s="83"/>
      <c r="N11" s="83">
        <v>19.79</v>
      </c>
      <c r="O11" s="5"/>
      <c r="BH11" s="1"/>
      <c r="BI11" s="3"/>
      <c r="BK11" s="1"/>
    </row>
    <row r="12" spans="2:63" customFormat="1" ht="15.75">
      <c r="B12" s="57" t="s">
        <v>243</v>
      </c>
      <c r="C12" s="87"/>
      <c r="D12" s="87"/>
      <c r="E12" s="87"/>
      <c r="F12" s="87"/>
      <c r="G12" s="87"/>
      <c r="H12" s="90">
        <v>10011027.1</v>
      </c>
      <c r="I12" s="90"/>
      <c r="J12" s="90"/>
      <c r="K12" s="90">
        <v>97024.13</v>
      </c>
      <c r="L12" s="90"/>
      <c r="M12" s="90"/>
      <c r="N12" s="90">
        <v>14.48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>
        <v>854350</v>
      </c>
      <c r="I13" s="90"/>
      <c r="J13" s="90"/>
      <c r="K13" s="90">
        <v>7819.44</v>
      </c>
      <c r="L13" s="90"/>
      <c r="M13" s="90"/>
      <c r="N13" s="90">
        <v>1.17</v>
      </c>
    </row>
    <row r="14" spans="2:63" customFormat="1" ht="15.75">
      <c r="B14" s="60" t="s">
        <v>268</v>
      </c>
      <c r="C14" s="89"/>
      <c r="D14" s="89"/>
      <c r="E14" s="89"/>
      <c r="F14" s="89"/>
      <c r="G14" s="89"/>
      <c r="H14" s="116"/>
      <c r="I14" s="116"/>
      <c r="J14" s="116">
        <v>0</v>
      </c>
      <c r="K14" s="116"/>
      <c r="L14" s="116"/>
      <c r="M14" s="116"/>
      <c r="N14" s="116"/>
    </row>
    <row r="15" spans="2:63" customFormat="1" ht="15.75">
      <c r="B15" s="60" t="s">
        <v>464</v>
      </c>
      <c r="C15" s="89">
        <v>1096486</v>
      </c>
      <c r="D15" s="89" t="s">
        <v>151</v>
      </c>
      <c r="E15" s="89">
        <v>1249</v>
      </c>
      <c r="F15" s="89" t="s">
        <v>465</v>
      </c>
      <c r="G15" s="89" t="s">
        <v>176</v>
      </c>
      <c r="H15" s="116">
        <v>65996</v>
      </c>
      <c r="I15" s="116">
        <v>985.8</v>
      </c>
      <c r="J15" s="116">
        <v>0</v>
      </c>
      <c r="K15" s="116">
        <v>650.59</v>
      </c>
      <c r="L15" s="116">
        <v>0.01</v>
      </c>
      <c r="M15" s="116">
        <v>0.49</v>
      </c>
      <c r="N15" s="116">
        <v>0.1</v>
      </c>
    </row>
    <row r="16" spans="2:63" customFormat="1" ht="15.75">
      <c r="B16" s="60" t="s">
        <v>466</v>
      </c>
      <c r="C16" s="89">
        <v>1117241</v>
      </c>
      <c r="D16" s="89" t="s">
        <v>151</v>
      </c>
      <c r="E16" s="89">
        <v>1224</v>
      </c>
      <c r="F16" s="89" t="s">
        <v>465</v>
      </c>
      <c r="G16" s="89" t="s">
        <v>176</v>
      </c>
      <c r="H16" s="116">
        <v>11809</v>
      </c>
      <c r="I16" s="116">
        <v>9700</v>
      </c>
      <c r="J16" s="116">
        <v>0</v>
      </c>
      <c r="K16" s="116">
        <v>1145.47</v>
      </c>
      <c r="L16" s="116">
        <v>0.01</v>
      </c>
      <c r="M16" s="116">
        <v>0.86</v>
      </c>
      <c r="N16" s="116">
        <v>0.17</v>
      </c>
    </row>
    <row r="17" spans="2:14" customFormat="1" ht="15.75">
      <c r="B17" s="60" t="s">
        <v>467</v>
      </c>
      <c r="C17" s="89">
        <v>1109305</v>
      </c>
      <c r="D17" s="89" t="s">
        <v>151</v>
      </c>
      <c r="E17" s="89">
        <v>1223</v>
      </c>
      <c r="F17" s="89" t="s">
        <v>465</v>
      </c>
      <c r="G17" s="89" t="s">
        <v>176</v>
      </c>
      <c r="H17" s="116">
        <v>661514</v>
      </c>
      <c r="I17" s="116">
        <v>580.5</v>
      </c>
      <c r="J17" s="116">
        <v>0</v>
      </c>
      <c r="K17" s="116">
        <v>3840.09</v>
      </c>
      <c r="L17" s="116">
        <v>0.12</v>
      </c>
      <c r="M17" s="116">
        <v>2.9</v>
      </c>
      <c r="N17" s="116">
        <v>0.56999999999999995</v>
      </c>
    </row>
    <row r="18" spans="2:14" customFormat="1" ht="15.75">
      <c r="B18" s="60" t="s">
        <v>468</v>
      </c>
      <c r="C18" s="89">
        <v>1095702</v>
      </c>
      <c r="D18" s="89" t="s">
        <v>151</v>
      </c>
      <c r="E18" s="89">
        <v>1223</v>
      </c>
      <c r="F18" s="89" t="s">
        <v>465</v>
      </c>
      <c r="G18" s="89" t="s">
        <v>176</v>
      </c>
      <c r="H18" s="116">
        <v>115031</v>
      </c>
      <c r="I18" s="116">
        <v>1898</v>
      </c>
      <c r="J18" s="116">
        <v>0</v>
      </c>
      <c r="K18" s="116">
        <v>2183.29</v>
      </c>
      <c r="L18" s="116">
        <v>0.09</v>
      </c>
      <c r="M18" s="116">
        <v>1.65</v>
      </c>
      <c r="N18" s="116">
        <v>0.33</v>
      </c>
    </row>
    <row r="19" spans="2:14" customFormat="1" ht="15.75">
      <c r="B19" s="57" t="s">
        <v>84</v>
      </c>
      <c r="C19" s="87"/>
      <c r="D19" s="87"/>
      <c r="E19" s="87"/>
      <c r="F19" s="87"/>
      <c r="G19" s="87"/>
      <c r="H19" s="90">
        <v>1029873</v>
      </c>
      <c r="I19" s="90"/>
      <c r="J19" s="90"/>
      <c r="K19" s="90">
        <v>16549.48</v>
      </c>
      <c r="L19" s="90"/>
      <c r="M19" s="90"/>
      <c r="N19" s="90">
        <v>2.4700000000000002</v>
      </c>
    </row>
    <row r="20" spans="2:14" customFormat="1" ht="15.75">
      <c r="B20" s="60" t="s">
        <v>268</v>
      </c>
      <c r="C20" s="89"/>
      <c r="D20" s="89"/>
      <c r="E20" s="89"/>
      <c r="F20" s="89"/>
      <c r="G20" s="89"/>
      <c r="H20" s="116"/>
      <c r="I20" s="116"/>
      <c r="J20" s="116">
        <v>0</v>
      </c>
      <c r="K20" s="116"/>
      <c r="L20" s="116"/>
      <c r="M20" s="116"/>
      <c r="N20" s="116"/>
    </row>
    <row r="21" spans="2:14" customFormat="1" ht="15.75">
      <c r="B21" s="60" t="s">
        <v>469</v>
      </c>
      <c r="C21" s="89">
        <v>1120203</v>
      </c>
      <c r="D21" s="89" t="s">
        <v>151</v>
      </c>
      <c r="E21" s="89">
        <v>1249</v>
      </c>
      <c r="F21" s="89" t="s">
        <v>465</v>
      </c>
      <c r="G21" s="89" t="s">
        <v>176</v>
      </c>
      <c r="H21" s="116">
        <v>15594</v>
      </c>
      <c r="I21" s="116">
        <v>11590</v>
      </c>
      <c r="J21" s="116">
        <v>0</v>
      </c>
      <c r="K21" s="116">
        <v>1807.35</v>
      </c>
      <c r="L21" s="116">
        <v>7.0000000000000007E-2</v>
      </c>
      <c r="M21" s="116">
        <v>1.36</v>
      </c>
      <c r="N21" s="116">
        <v>0.27</v>
      </c>
    </row>
    <row r="22" spans="2:14" customFormat="1" ht="15.75">
      <c r="B22" s="60" t="s">
        <v>470</v>
      </c>
      <c r="C22" s="89">
        <v>1130202</v>
      </c>
      <c r="D22" s="89" t="s">
        <v>151</v>
      </c>
      <c r="E22" s="89">
        <v>1250</v>
      </c>
      <c r="F22" s="89" t="s">
        <v>465</v>
      </c>
      <c r="G22" s="89" t="s">
        <v>176</v>
      </c>
      <c r="H22" s="116">
        <v>753</v>
      </c>
      <c r="I22" s="116">
        <v>32650</v>
      </c>
      <c r="J22" s="116">
        <v>0</v>
      </c>
      <c r="K22" s="116">
        <v>245.86</v>
      </c>
      <c r="L22" s="116">
        <v>0.03</v>
      </c>
      <c r="M22" s="116">
        <v>0.19</v>
      </c>
      <c r="N22" s="116">
        <v>0.04</v>
      </c>
    </row>
    <row r="23" spans="2:14" customFormat="1" ht="15.75">
      <c r="B23" s="60" t="s">
        <v>471</v>
      </c>
      <c r="C23" s="89">
        <v>1117324</v>
      </c>
      <c r="D23" s="89" t="s">
        <v>151</v>
      </c>
      <c r="E23" s="89">
        <v>1250</v>
      </c>
      <c r="F23" s="89" t="s">
        <v>465</v>
      </c>
      <c r="G23" s="89" t="s">
        <v>176</v>
      </c>
      <c r="H23" s="116">
        <v>2448</v>
      </c>
      <c r="I23" s="116">
        <v>10170</v>
      </c>
      <c r="J23" s="116">
        <v>0</v>
      </c>
      <c r="K23" s="116">
        <v>248.96</v>
      </c>
      <c r="L23" s="116">
        <v>0.01</v>
      </c>
      <c r="M23" s="116">
        <v>0.19</v>
      </c>
      <c r="N23" s="116">
        <v>0.04</v>
      </c>
    </row>
    <row r="24" spans="2:14" customFormat="1" ht="15.75">
      <c r="B24" s="60" t="s">
        <v>472</v>
      </c>
      <c r="C24" s="89">
        <v>1122647</v>
      </c>
      <c r="D24" s="89" t="s">
        <v>151</v>
      </c>
      <c r="E24" s="89">
        <v>1223</v>
      </c>
      <c r="F24" s="89" t="s">
        <v>465</v>
      </c>
      <c r="G24" s="89" t="s">
        <v>176</v>
      </c>
      <c r="H24" s="116">
        <v>711807</v>
      </c>
      <c r="I24" s="116">
        <v>1598</v>
      </c>
      <c r="J24" s="116">
        <v>0</v>
      </c>
      <c r="K24" s="116">
        <v>11374.68</v>
      </c>
      <c r="L24" s="116">
        <v>2.59</v>
      </c>
      <c r="M24" s="116">
        <v>8.58</v>
      </c>
      <c r="N24" s="116">
        <v>1.7</v>
      </c>
    </row>
    <row r="25" spans="2:14" customFormat="1" ht="15.75">
      <c r="B25" s="60" t="s">
        <v>473</v>
      </c>
      <c r="C25" s="89">
        <v>1114891</v>
      </c>
      <c r="D25" s="89" t="s">
        <v>151</v>
      </c>
      <c r="E25" s="89">
        <v>1223</v>
      </c>
      <c r="F25" s="89" t="s">
        <v>465</v>
      </c>
      <c r="G25" s="89" t="s">
        <v>176</v>
      </c>
      <c r="H25" s="116">
        <v>9571</v>
      </c>
      <c r="I25" s="116">
        <v>11520</v>
      </c>
      <c r="J25" s="116">
        <v>0</v>
      </c>
      <c r="K25" s="116">
        <v>1102.58</v>
      </c>
      <c r="L25" s="116">
        <v>0.09</v>
      </c>
      <c r="M25" s="116">
        <v>0.83</v>
      </c>
      <c r="N25" s="116">
        <v>0.16</v>
      </c>
    </row>
    <row r="26" spans="2:14" customFormat="1" ht="15.75">
      <c r="B26" s="60" t="s">
        <v>474</v>
      </c>
      <c r="C26" s="89">
        <v>1134303</v>
      </c>
      <c r="D26" s="89" t="s">
        <v>151</v>
      </c>
      <c r="E26" s="89">
        <v>1223</v>
      </c>
      <c r="F26" s="89" t="s">
        <v>465</v>
      </c>
      <c r="G26" s="89" t="s">
        <v>176</v>
      </c>
      <c r="H26" s="116">
        <v>289700</v>
      </c>
      <c r="I26" s="116">
        <v>611</v>
      </c>
      <c r="J26" s="116">
        <v>0</v>
      </c>
      <c r="K26" s="116">
        <v>1770.07</v>
      </c>
      <c r="L26" s="116">
        <v>0.52</v>
      </c>
      <c r="M26" s="116">
        <v>1.33</v>
      </c>
      <c r="N26" s="116">
        <v>0.26</v>
      </c>
    </row>
    <row r="27" spans="2:14" customFormat="1" ht="15.75">
      <c r="B27" s="57" t="s">
        <v>86</v>
      </c>
      <c r="C27" s="87"/>
      <c r="D27" s="87"/>
      <c r="E27" s="87"/>
      <c r="F27" s="87"/>
      <c r="G27" s="87"/>
      <c r="H27" s="90">
        <v>8126804.0999999996</v>
      </c>
      <c r="I27" s="90"/>
      <c r="J27" s="90"/>
      <c r="K27" s="90">
        <v>72655.210000000006</v>
      </c>
      <c r="L27" s="90"/>
      <c r="M27" s="90"/>
      <c r="N27" s="90">
        <v>10.84</v>
      </c>
    </row>
    <row r="28" spans="2:14" customFormat="1" ht="15.75">
      <c r="B28" s="60" t="s">
        <v>475</v>
      </c>
      <c r="C28" s="89">
        <v>1127828</v>
      </c>
      <c r="D28" s="89" t="s">
        <v>151</v>
      </c>
      <c r="E28" s="89">
        <v>1224</v>
      </c>
      <c r="F28" s="89" t="s">
        <v>476</v>
      </c>
      <c r="G28" s="89" t="s">
        <v>176</v>
      </c>
      <c r="H28" s="116">
        <v>51870</v>
      </c>
      <c r="I28" s="116">
        <v>3338.04</v>
      </c>
      <c r="J28" s="116">
        <v>0</v>
      </c>
      <c r="K28" s="116">
        <v>1731.44</v>
      </c>
      <c r="L28" s="116">
        <v>0.15</v>
      </c>
      <c r="M28" s="116">
        <v>1.31</v>
      </c>
      <c r="N28" s="116">
        <v>0.26</v>
      </c>
    </row>
    <row r="29" spans="2:14" customFormat="1" ht="15.75">
      <c r="B29" s="60" t="s">
        <v>477</v>
      </c>
      <c r="C29" s="89">
        <v>1109214</v>
      </c>
      <c r="D29" s="89" t="s">
        <v>151</v>
      </c>
      <c r="E29" s="89">
        <v>1223</v>
      </c>
      <c r="F29" s="89" t="s">
        <v>476</v>
      </c>
      <c r="G29" s="89" t="s">
        <v>176</v>
      </c>
      <c r="H29" s="116">
        <v>499000</v>
      </c>
      <c r="I29" s="116">
        <v>314.45</v>
      </c>
      <c r="J29" s="116">
        <v>0</v>
      </c>
      <c r="K29" s="116">
        <v>1569.11</v>
      </c>
      <c r="L29" s="116">
        <v>0.23</v>
      </c>
      <c r="M29" s="116">
        <v>1.18</v>
      </c>
      <c r="N29" s="116">
        <v>0.23</v>
      </c>
    </row>
    <row r="30" spans="2:14" customFormat="1" ht="15.75">
      <c r="B30" s="60" t="s">
        <v>478</v>
      </c>
      <c r="C30" s="89">
        <v>1113760</v>
      </c>
      <c r="D30" s="89" t="s">
        <v>151</v>
      </c>
      <c r="E30" s="89">
        <v>1523</v>
      </c>
      <c r="F30" s="89" t="s">
        <v>476</v>
      </c>
      <c r="G30" s="89" t="s">
        <v>176</v>
      </c>
      <c r="H30" s="116">
        <v>874661</v>
      </c>
      <c r="I30" s="116">
        <v>314.20999999999998</v>
      </c>
      <c r="J30" s="116">
        <v>0</v>
      </c>
      <c r="K30" s="116">
        <v>2748.27</v>
      </c>
      <c r="L30" s="116">
        <v>0.6</v>
      </c>
      <c r="M30" s="116">
        <v>2.0699999999999998</v>
      </c>
      <c r="N30" s="116">
        <v>0.41</v>
      </c>
    </row>
    <row r="31" spans="2:14" customFormat="1" ht="15.75">
      <c r="B31" s="60" t="s">
        <v>479</v>
      </c>
      <c r="C31" s="89">
        <v>1130343</v>
      </c>
      <c r="D31" s="89" t="s">
        <v>151</v>
      </c>
      <c r="E31" s="89">
        <v>1523</v>
      </c>
      <c r="F31" s="89" t="s">
        <v>476</v>
      </c>
      <c r="G31" s="89" t="s">
        <v>176</v>
      </c>
      <c r="H31" s="116">
        <v>1013374</v>
      </c>
      <c r="I31" s="116">
        <v>319.3</v>
      </c>
      <c r="J31" s="116">
        <v>0</v>
      </c>
      <c r="K31" s="116">
        <v>3235.7</v>
      </c>
      <c r="L31" s="116">
        <v>0.97</v>
      </c>
      <c r="M31" s="116">
        <v>2.44</v>
      </c>
      <c r="N31" s="116">
        <v>0.48</v>
      </c>
    </row>
    <row r="32" spans="2:14" customFormat="1" ht="15.75">
      <c r="B32" s="60" t="s">
        <v>480</v>
      </c>
      <c r="C32" s="89">
        <v>1127778</v>
      </c>
      <c r="D32" s="89" t="s">
        <v>151</v>
      </c>
      <c r="E32" s="89">
        <v>1523</v>
      </c>
      <c r="F32" s="89" t="s">
        <v>476</v>
      </c>
      <c r="G32" s="89" t="s">
        <v>176</v>
      </c>
      <c r="H32" s="116">
        <v>2431450</v>
      </c>
      <c r="I32" s="116">
        <v>334.97</v>
      </c>
      <c r="J32" s="116">
        <v>0</v>
      </c>
      <c r="K32" s="116">
        <v>8144.63</v>
      </c>
      <c r="L32" s="116">
        <v>1.42</v>
      </c>
      <c r="M32" s="116">
        <v>6.14</v>
      </c>
      <c r="N32" s="116">
        <v>1.22</v>
      </c>
    </row>
    <row r="33" spans="2:14" customFormat="1" ht="15.75">
      <c r="B33" s="60" t="s">
        <v>481</v>
      </c>
      <c r="C33" s="89">
        <v>1134535</v>
      </c>
      <c r="D33" s="89" t="s">
        <v>151</v>
      </c>
      <c r="E33" s="89">
        <v>1249</v>
      </c>
      <c r="F33" s="89" t="s">
        <v>476</v>
      </c>
      <c r="G33" s="89" t="s">
        <v>176</v>
      </c>
      <c r="H33" s="116">
        <v>385326</v>
      </c>
      <c r="I33" s="116">
        <v>3449.1</v>
      </c>
      <c r="J33" s="116">
        <v>0</v>
      </c>
      <c r="K33" s="116">
        <v>13290.28</v>
      </c>
      <c r="L33" s="116">
        <v>2.36</v>
      </c>
      <c r="M33" s="116">
        <v>10.02</v>
      </c>
      <c r="N33" s="116">
        <v>1.98</v>
      </c>
    </row>
    <row r="34" spans="2:14" customFormat="1" ht="15.75">
      <c r="B34" s="60" t="s">
        <v>482</v>
      </c>
      <c r="C34" s="89">
        <v>1109461</v>
      </c>
      <c r="D34" s="89" t="s">
        <v>151</v>
      </c>
      <c r="E34" s="89">
        <v>1249</v>
      </c>
      <c r="F34" s="89" t="s">
        <v>476</v>
      </c>
      <c r="G34" s="89" t="s">
        <v>176</v>
      </c>
      <c r="H34" s="116">
        <v>272865</v>
      </c>
      <c r="I34" s="116">
        <v>315.22000000000003</v>
      </c>
      <c r="J34" s="116">
        <v>0</v>
      </c>
      <c r="K34" s="116">
        <v>860.13</v>
      </c>
      <c r="L34" s="116">
        <v>0.06</v>
      </c>
      <c r="M34" s="116">
        <v>0.65</v>
      </c>
      <c r="N34" s="116">
        <v>0.13</v>
      </c>
    </row>
    <row r="35" spans="2:14" customFormat="1" ht="15.75">
      <c r="B35" s="60" t="s">
        <v>483</v>
      </c>
      <c r="C35" s="89">
        <v>1109479</v>
      </c>
      <c r="D35" s="89" t="s">
        <v>151</v>
      </c>
      <c r="E35" s="89">
        <v>1249</v>
      </c>
      <c r="F35" s="89" t="s">
        <v>476</v>
      </c>
      <c r="G35" s="89" t="s">
        <v>176</v>
      </c>
      <c r="H35" s="116">
        <v>644000</v>
      </c>
      <c r="I35" s="116">
        <v>326.95999999999998</v>
      </c>
      <c r="J35" s="116">
        <v>0</v>
      </c>
      <c r="K35" s="116">
        <v>2105.62</v>
      </c>
      <c r="L35" s="116">
        <v>0.14000000000000001</v>
      </c>
      <c r="M35" s="116">
        <v>1.59</v>
      </c>
      <c r="N35" s="116">
        <v>0.31</v>
      </c>
    </row>
    <row r="36" spans="2:14" customFormat="1" ht="15.75">
      <c r="B36" s="60" t="s">
        <v>484</v>
      </c>
      <c r="C36" s="89">
        <v>1134600</v>
      </c>
      <c r="D36" s="89" t="s">
        <v>151</v>
      </c>
      <c r="E36" s="89">
        <v>1249</v>
      </c>
      <c r="F36" s="89" t="s">
        <v>476</v>
      </c>
      <c r="G36" s="89" t="s">
        <v>176</v>
      </c>
      <c r="H36" s="116">
        <v>48671</v>
      </c>
      <c r="I36" s="116">
        <v>3319.71</v>
      </c>
      <c r="J36" s="116">
        <v>0</v>
      </c>
      <c r="K36" s="116">
        <v>1615.74</v>
      </c>
      <c r="L36" s="116">
        <v>0.3</v>
      </c>
      <c r="M36" s="116">
        <v>1.22</v>
      </c>
      <c r="N36" s="116">
        <v>0.24</v>
      </c>
    </row>
    <row r="37" spans="2:14" customFormat="1" ht="15.75">
      <c r="B37" s="60" t="s">
        <v>485</v>
      </c>
      <c r="C37" s="89">
        <v>1127752</v>
      </c>
      <c r="D37" s="89" t="s">
        <v>151</v>
      </c>
      <c r="E37" s="89">
        <v>1249</v>
      </c>
      <c r="F37" s="89" t="s">
        <v>476</v>
      </c>
      <c r="G37" s="89" t="s">
        <v>176</v>
      </c>
      <c r="H37" s="116">
        <v>222596</v>
      </c>
      <c r="I37" s="116">
        <v>3393.87</v>
      </c>
      <c r="J37" s="116">
        <v>0</v>
      </c>
      <c r="K37" s="116">
        <v>7554.62</v>
      </c>
      <c r="L37" s="116">
        <v>1</v>
      </c>
      <c r="M37" s="116">
        <v>5.7</v>
      </c>
      <c r="N37" s="116">
        <v>1.1299999999999999</v>
      </c>
    </row>
    <row r="38" spans="2:14" customFormat="1" ht="15.75">
      <c r="B38" s="60" t="s">
        <v>486</v>
      </c>
      <c r="C38" s="89">
        <v>1101633</v>
      </c>
      <c r="D38" s="89" t="s">
        <v>151</v>
      </c>
      <c r="E38" s="89">
        <v>1224</v>
      </c>
      <c r="F38" s="89" t="s">
        <v>476</v>
      </c>
      <c r="G38" s="89" t="s">
        <v>176</v>
      </c>
      <c r="H38" s="116">
        <v>397947.1</v>
      </c>
      <c r="I38" s="116">
        <v>3346.63</v>
      </c>
      <c r="J38" s="116">
        <v>0</v>
      </c>
      <c r="K38" s="116">
        <v>13317.82</v>
      </c>
      <c r="L38" s="116">
        <v>0.27</v>
      </c>
      <c r="M38" s="116">
        <v>10.039999999999999</v>
      </c>
      <c r="N38" s="116">
        <v>1.99</v>
      </c>
    </row>
    <row r="39" spans="2:14" customFormat="1" ht="15.75">
      <c r="B39" s="60" t="s">
        <v>487</v>
      </c>
      <c r="C39" s="89">
        <v>1147438</v>
      </c>
      <c r="D39" s="89" t="s">
        <v>151</v>
      </c>
      <c r="E39" s="89">
        <v>1225</v>
      </c>
      <c r="F39" s="89" t="s">
        <v>476</v>
      </c>
      <c r="G39" s="89" t="s">
        <v>176</v>
      </c>
      <c r="H39" s="116">
        <v>8360</v>
      </c>
      <c r="I39" s="116">
        <v>3357.9</v>
      </c>
      <c r="J39" s="116">
        <v>0</v>
      </c>
      <c r="K39" s="116">
        <v>280.72000000000003</v>
      </c>
      <c r="L39" s="116">
        <v>0.1</v>
      </c>
      <c r="M39" s="116">
        <v>0.21</v>
      </c>
      <c r="N39" s="116">
        <v>0.04</v>
      </c>
    </row>
    <row r="40" spans="2:14" customFormat="1" ht="15.75">
      <c r="B40" s="60" t="s">
        <v>488</v>
      </c>
      <c r="C40" s="89">
        <v>1107549</v>
      </c>
      <c r="D40" s="89" t="s">
        <v>151</v>
      </c>
      <c r="E40" s="89">
        <v>1223</v>
      </c>
      <c r="F40" s="89" t="s">
        <v>476</v>
      </c>
      <c r="G40" s="89" t="s">
        <v>176</v>
      </c>
      <c r="H40" s="116">
        <v>887110</v>
      </c>
      <c r="I40" s="116">
        <v>335.39</v>
      </c>
      <c r="J40" s="116">
        <v>0</v>
      </c>
      <c r="K40" s="116">
        <v>2975.28</v>
      </c>
      <c r="L40" s="116">
        <v>0.24</v>
      </c>
      <c r="M40" s="116">
        <v>2.2400000000000002</v>
      </c>
      <c r="N40" s="116">
        <v>0.44</v>
      </c>
    </row>
    <row r="41" spans="2:14" customFormat="1" ht="15.75">
      <c r="B41" s="60" t="s">
        <v>489</v>
      </c>
      <c r="C41" s="89">
        <v>1137561</v>
      </c>
      <c r="D41" s="89" t="s">
        <v>151</v>
      </c>
      <c r="E41" s="89">
        <v>1223</v>
      </c>
      <c r="F41" s="89" t="s">
        <v>476</v>
      </c>
      <c r="G41" s="89" t="s">
        <v>176</v>
      </c>
      <c r="H41" s="116">
        <v>58826</v>
      </c>
      <c r="I41" s="116">
        <v>3446.7</v>
      </c>
      <c r="J41" s="116">
        <v>0</v>
      </c>
      <c r="K41" s="116">
        <v>2027.56</v>
      </c>
      <c r="L41" s="116">
        <v>0.63</v>
      </c>
      <c r="M41" s="116">
        <v>1.53</v>
      </c>
      <c r="N41" s="116">
        <v>0.3</v>
      </c>
    </row>
    <row r="42" spans="2:14" customFormat="1" ht="15.75">
      <c r="B42" s="60" t="s">
        <v>490</v>
      </c>
      <c r="C42" s="89">
        <v>1127802</v>
      </c>
      <c r="D42" s="89" t="s">
        <v>151</v>
      </c>
      <c r="E42" s="89">
        <v>1223</v>
      </c>
      <c r="F42" s="89" t="s">
        <v>476</v>
      </c>
      <c r="G42" s="89" t="s">
        <v>176</v>
      </c>
      <c r="H42" s="116">
        <v>330748</v>
      </c>
      <c r="I42" s="116">
        <v>3385.75</v>
      </c>
      <c r="J42" s="116">
        <v>0</v>
      </c>
      <c r="K42" s="116">
        <v>11198.3</v>
      </c>
      <c r="L42" s="116">
        <v>1.85</v>
      </c>
      <c r="M42" s="116">
        <v>8.44</v>
      </c>
      <c r="N42" s="116">
        <v>1.67</v>
      </c>
    </row>
    <row r="43" spans="2:14" customFormat="1" ht="15.75">
      <c r="B43" s="57" t="s">
        <v>85</v>
      </c>
      <c r="C43" s="87"/>
      <c r="D43" s="87"/>
      <c r="E43" s="87"/>
      <c r="F43" s="87"/>
      <c r="G43" s="87"/>
      <c r="H43" s="90"/>
      <c r="I43" s="90"/>
      <c r="J43" s="90"/>
      <c r="K43" s="90"/>
      <c r="L43" s="90"/>
      <c r="M43" s="90"/>
      <c r="N43" s="90"/>
    </row>
    <row r="44" spans="2:14" customFormat="1" ht="15.75">
      <c r="B44" s="60" t="s">
        <v>268</v>
      </c>
      <c r="C44" s="89"/>
      <c r="D44" s="89"/>
      <c r="E44" s="89"/>
      <c r="F44" s="89"/>
      <c r="G44" s="89"/>
      <c r="H44" s="116"/>
      <c r="I44" s="116"/>
      <c r="J44" s="116">
        <v>0</v>
      </c>
      <c r="K44" s="116"/>
      <c r="L44" s="116"/>
      <c r="M44" s="116"/>
      <c r="N44" s="116"/>
    </row>
    <row r="45" spans="2:14" customFormat="1" ht="15.75">
      <c r="B45" s="57" t="s">
        <v>73</v>
      </c>
      <c r="C45" s="87"/>
      <c r="D45" s="87"/>
      <c r="E45" s="87"/>
      <c r="F45" s="87"/>
      <c r="G45" s="87"/>
      <c r="H45" s="90"/>
      <c r="I45" s="90"/>
      <c r="J45" s="90"/>
      <c r="K45" s="90"/>
      <c r="L45" s="90"/>
      <c r="M45" s="90"/>
      <c r="N45" s="90"/>
    </row>
    <row r="46" spans="2:14" customFormat="1" ht="15.75">
      <c r="B46" s="60" t="s">
        <v>268</v>
      </c>
      <c r="C46" s="89"/>
      <c r="D46" s="89"/>
      <c r="E46" s="89"/>
      <c r="F46" s="89"/>
      <c r="G46" s="89"/>
      <c r="H46" s="116"/>
      <c r="I46" s="116"/>
      <c r="J46" s="116">
        <v>0</v>
      </c>
      <c r="K46" s="116"/>
      <c r="L46" s="116"/>
      <c r="M46" s="116"/>
      <c r="N46" s="116"/>
    </row>
    <row r="47" spans="2:14" customFormat="1" ht="15.75">
      <c r="B47" s="57" t="s">
        <v>87</v>
      </c>
      <c r="C47" s="87"/>
      <c r="D47" s="87"/>
      <c r="E47" s="87"/>
      <c r="F47" s="87"/>
      <c r="G47" s="87"/>
      <c r="H47" s="90"/>
      <c r="I47" s="90"/>
      <c r="J47" s="90"/>
      <c r="K47" s="90"/>
      <c r="L47" s="90"/>
      <c r="M47" s="90"/>
      <c r="N47" s="90"/>
    </row>
    <row r="48" spans="2:14" customFormat="1" ht="15.75">
      <c r="B48" s="60" t="s">
        <v>268</v>
      </c>
      <c r="C48" s="89"/>
      <c r="D48" s="89"/>
      <c r="E48" s="89"/>
      <c r="F48" s="89"/>
      <c r="G48" s="89"/>
      <c r="H48" s="116"/>
      <c r="I48" s="116"/>
      <c r="J48" s="116">
        <v>0</v>
      </c>
      <c r="K48" s="116"/>
      <c r="L48" s="116"/>
      <c r="M48" s="116"/>
      <c r="N48" s="116"/>
    </row>
    <row r="49" spans="2:14">
      <c r="B49" s="57" t="s">
        <v>242</v>
      </c>
      <c r="C49" s="87"/>
      <c r="D49" s="87"/>
      <c r="E49" s="87"/>
      <c r="F49" s="87"/>
      <c r="G49" s="87"/>
      <c r="H49" s="90">
        <v>254988</v>
      </c>
      <c r="I49" s="90"/>
      <c r="J49" s="90"/>
      <c r="K49" s="90">
        <v>35614.300000000003</v>
      </c>
      <c r="L49" s="90"/>
      <c r="M49" s="90"/>
      <c r="N49" s="90">
        <v>5.31</v>
      </c>
    </row>
    <row r="50" spans="2:14">
      <c r="B50" s="57" t="s">
        <v>88</v>
      </c>
      <c r="C50" s="87"/>
      <c r="D50" s="87"/>
      <c r="E50" s="87"/>
      <c r="F50" s="87"/>
      <c r="G50" s="87"/>
      <c r="H50" s="90">
        <v>254988</v>
      </c>
      <c r="I50" s="90"/>
      <c r="J50" s="90"/>
      <c r="K50" s="90">
        <v>35614.300000000003</v>
      </c>
      <c r="L50" s="90"/>
      <c r="M50" s="90"/>
      <c r="N50" s="90">
        <v>5.31</v>
      </c>
    </row>
    <row r="51" spans="2:14">
      <c r="B51" s="60" t="s">
        <v>268</v>
      </c>
      <c r="C51" s="89"/>
      <c r="D51" s="89"/>
      <c r="E51" s="89"/>
      <c r="F51" s="89"/>
      <c r="G51" s="89"/>
      <c r="H51" s="116"/>
      <c r="I51" s="116"/>
      <c r="J51" s="116">
        <v>0</v>
      </c>
      <c r="K51" s="116"/>
      <c r="L51" s="116"/>
      <c r="M51" s="116"/>
      <c r="N51" s="116"/>
    </row>
    <row r="52" spans="2:14">
      <c r="B52" s="60" t="s">
        <v>491</v>
      </c>
      <c r="C52" s="89" t="s">
        <v>492</v>
      </c>
      <c r="D52" s="89" t="s">
        <v>381</v>
      </c>
      <c r="E52" s="89"/>
      <c r="F52" s="89" t="s">
        <v>465</v>
      </c>
      <c r="G52" s="89" t="s">
        <v>175</v>
      </c>
      <c r="H52" s="116">
        <v>7901</v>
      </c>
      <c r="I52" s="116">
        <v>7148</v>
      </c>
      <c r="J52" s="116">
        <v>0</v>
      </c>
      <c r="K52" s="116">
        <v>2060.8200000000002</v>
      </c>
      <c r="L52" s="116">
        <v>0</v>
      </c>
      <c r="M52" s="116">
        <v>1.55</v>
      </c>
      <c r="N52" s="116">
        <v>0.31</v>
      </c>
    </row>
    <row r="53" spans="2:14">
      <c r="B53" s="60" t="s">
        <v>493</v>
      </c>
      <c r="C53" s="89" t="s">
        <v>494</v>
      </c>
      <c r="D53" s="89" t="s">
        <v>381</v>
      </c>
      <c r="E53" s="89"/>
      <c r="F53" s="89" t="s">
        <v>465</v>
      </c>
      <c r="G53" s="89" t="s">
        <v>175</v>
      </c>
      <c r="H53" s="116">
        <v>14429</v>
      </c>
      <c r="I53" s="116">
        <v>2603</v>
      </c>
      <c r="J53" s="116">
        <v>0</v>
      </c>
      <c r="K53" s="116">
        <v>1370.52</v>
      </c>
      <c r="L53" s="116">
        <v>0</v>
      </c>
      <c r="M53" s="116">
        <v>1.03</v>
      </c>
      <c r="N53" s="116">
        <v>0.2</v>
      </c>
    </row>
    <row r="54" spans="2:14">
      <c r="B54" s="60" t="s">
        <v>495</v>
      </c>
      <c r="C54" s="89" t="s">
        <v>496</v>
      </c>
      <c r="D54" s="89" t="s">
        <v>381</v>
      </c>
      <c r="E54" s="89"/>
      <c r="F54" s="89" t="s">
        <v>465</v>
      </c>
      <c r="G54" s="89" t="s">
        <v>175</v>
      </c>
      <c r="H54" s="116">
        <v>6990</v>
      </c>
      <c r="I54" s="116">
        <v>10911</v>
      </c>
      <c r="J54" s="116">
        <v>0</v>
      </c>
      <c r="K54" s="116">
        <v>2783.02</v>
      </c>
      <c r="L54" s="116">
        <v>0</v>
      </c>
      <c r="M54" s="116">
        <v>2.1</v>
      </c>
      <c r="N54" s="116">
        <v>0.42</v>
      </c>
    </row>
    <row r="55" spans="2:14">
      <c r="B55" s="60" t="s">
        <v>497</v>
      </c>
      <c r="C55" s="89" t="s">
        <v>498</v>
      </c>
      <c r="D55" s="89" t="s">
        <v>381</v>
      </c>
      <c r="E55" s="89"/>
      <c r="F55" s="89" t="s">
        <v>465</v>
      </c>
      <c r="G55" s="89" t="s">
        <v>175</v>
      </c>
      <c r="H55" s="116">
        <v>3951</v>
      </c>
      <c r="I55" s="116">
        <v>3019</v>
      </c>
      <c r="J55" s="116">
        <v>0</v>
      </c>
      <c r="K55" s="116">
        <v>435.26</v>
      </c>
      <c r="L55" s="116">
        <v>0</v>
      </c>
      <c r="M55" s="116">
        <v>0.33</v>
      </c>
      <c r="N55" s="116">
        <v>0.06</v>
      </c>
    </row>
    <row r="56" spans="2:14">
      <c r="B56" s="60" t="s">
        <v>499</v>
      </c>
      <c r="C56" s="89" t="s">
        <v>500</v>
      </c>
      <c r="D56" s="89" t="s">
        <v>381</v>
      </c>
      <c r="E56" s="89"/>
      <c r="F56" s="89" t="s">
        <v>465</v>
      </c>
      <c r="G56" s="89" t="s">
        <v>175</v>
      </c>
      <c r="H56" s="116">
        <v>1975</v>
      </c>
      <c r="I56" s="116">
        <v>13787</v>
      </c>
      <c r="J56" s="116">
        <v>0</v>
      </c>
      <c r="K56" s="116">
        <v>993.6</v>
      </c>
      <c r="L56" s="116">
        <v>0</v>
      </c>
      <c r="M56" s="116">
        <v>0.75</v>
      </c>
      <c r="N56" s="116">
        <v>0.15</v>
      </c>
    </row>
    <row r="57" spans="2:14">
      <c r="B57" s="60" t="s">
        <v>501</v>
      </c>
      <c r="C57" s="89" t="s">
        <v>502</v>
      </c>
      <c r="D57" s="89" t="s">
        <v>381</v>
      </c>
      <c r="E57" s="89"/>
      <c r="F57" s="89" t="s">
        <v>465</v>
      </c>
      <c r="G57" s="89" t="s">
        <v>175</v>
      </c>
      <c r="H57" s="116">
        <v>9018</v>
      </c>
      <c r="I57" s="116">
        <v>4236</v>
      </c>
      <c r="J57" s="116">
        <v>0</v>
      </c>
      <c r="K57" s="116">
        <v>1393.93</v>
      </c>
      <c r="L57" s="116">
        <v>0</v>
      </c>
      <c r="M57" s="116">
        <v>1.05</v>
      </c>
      <c r="N57" s="116">
        <v>0.21</v>
      </c>
    </row>
    <row r="58" spans="2:14">
      <c r="B58" s="60" t="s">
        <v>503</v>
      </c>
      <c r="C58" s="89" t="s">
        <v>504</v>
      </c>
      <c r="D58" s="89" t="s">
        <v>381</v>
      </c>
      <c r="E58" s="89"/>
      <c r="F58" s="89" t="s">
        <v>465</v>
      </c>
      <c r="G58" s="89" t="s">
        <v>175</v>
      </c>
      <c r="H58" s="116">
        <v>72766</v>
      </c>
      <c r="I58" s="116">
        <v>2659</v>
      </c>
      <c r="J58" s="116">
        <v>0</v>
      </c>
      <c r="K58" s="116">
        <v>7060.26</v>
      </c>
      <c r="L58" s="116">
        <v>0</v>
      </c>
      <c r="M58" s="116">
        <v>5.32</v>
      </c>
      <c r="N58" s="116">
        <v>1.05</v>
      </c>
    </row>
    <row r="59" spans="2:14">
      <c r="B59" s="60" t="s">
        <v>505</v>
      </c>
      <c r="C59" s="89" t="s">
        <v>506</v>
      </c>
      <c r="D59" s="89" t="s">
        <v>381</v>
      </c>
      <c r="E59" s="89"/>
      <c r="F59" s="89" t="s">
        <v>465</v>
      </c>
      <c r="G59" s="89" t="s">
        <v>175</v>
      </c>
      <c r="H59" s="116">
        <v>4100</v>
      </c>
      <c r="I59" s="116">
        <v>8329</v>
      </c>
      <c r="J59" s="116">
        <v>0</v>
      </c>
      <c r="K59" s="116">
        <v>1246.0899999999999</v>
      </c>
      <c r="L59" s="116">
        <v>0.01</v>
      </c>
      <c r="M59" s="116">
        <v>0.94</v>
      </c>
      <c r="N59" s="116">
        <v>0.19</v>
      </c>
    </row>
    <row r="60" spans="2:14">
      <c r="B60" s="60" t="s">
        <v>507</v>
      </c>
      <c r="C60" s="89" t="s">
        <v>508</v>
      </c>
      <c r="D60" s="89" t="s">
        <v>381</v>
      </c>
      <c r="E60" s="89"/>
      <c r="F60" s="89" t="s">
        <v>465</v>
      </c>
      <c r="G60" s="89" t="s">
        <v>175</v>
      </c>
      <c r="H60" s="116">
        <v>13136</v>
      </c>
      <c r="I60" s="116">
        <v>2953</v>
      </c>
      <c r="J60" s="116">
        <v>0</v>
      </c>
      <c r="K60" s="116">
        <v>1415.47</v>
      </c>
      <c r="L60" s="116">
        <v>0</v>
      </c>
      <c r="M60" s="116">
        <v>1.07</v>
      </c>
      <c r="N60" s="116">
        <v>0.21</v>
      </c>
    </row>
    <row r="61" spans="2:14">
      <c r="B61" s="60" t="s">
        <v>509</v>
      </c>
      <c r="C61" s="89" t="s">
        <v>510</v>
      </c>
      <c r="D61" s="89" t="s">
        <v>381</v>
      </c>
      <c r="E61" s="89"/>
      <c r="F61" s="89" t="s">
        <v>465</v>
      </c>
      <c r="G61" s="89" t="s">
        <v>175</v>
      </c>
      <c r="H61" s="116">
        <v>3951</v>
      </c>
      <c r="I61" s="116">
        <v>6688</v>
      </c>
      <c r="J61" s="116">
        <v>0</v>
      </c>
      <c r="K61" s="116">
        <v>964.22</v>
      </c>
      <c r="L61" s="116">
        <v>0</v>
      </c>
      <c r="M61" s="116">
        <v>0.73</v>
      </c>
      <c r="N61" s="116">
        <v>0.14000000000000001</v>
      </c>
    </row>
    <row r="62" spans="2:14">
      <c r="B62" s="60" t="s">
        <v>511</v>
      </c>
      <c r="C62" s="89" t="s">
        <v>512</v>
      </c>
      <c r="D62" s="89" t="s">
        <v>381</v>
      </c>
      <c r="E62" s="89"/>
      <c r="F62" s="89" t="s">
        <v>465</v>
      </c>
      <c r="G62" s="89" t="s">
        <v>175</v>
      </c>
      <c r="H62" s="116">
        <v>14815</v>
      </c>
      <c r="I62" s="116">
        <v>3532</v>
      </c>
      <c r="J62" s="116">
        <v>0</v>
      </c>
      <c r="K62" s="116">
        <v>1909.4</v>
      </c>
      <c r="L62" s="116">
        <v>0</v>
      </c>
      <c r="M62" s="116">
        <v>1.44</v>
      </c>
      <c r="N62" s="116">
        <v>0.28000000000000003</v>
      </c>
    </row>
    <row r="63" spans="2:14">
      <c r="B63" s="60" t="s">
        <v>513</v>
      </c>
      <c r="C63" s="89" t="s">
        <v>514</v>
      </c>
      <c r="D63" s="89" t="s">
        <v>381</v>
      </c>
      <c r="E63" s="89"/>
      <c r="F63" s="89" t="s">
        <v>465</v>
      </c>
      <c r="G63" s="89" t="s">
        <v>175</v>
      </c>
      <c r="H63" s="116">
        <v>6762</v>
      </c>
      <c r="I63" s="116">
        <v>5885</v>
      </c>
      <c r="J63" s="116">
        <v>0</v>
      </c>
      <c r="K63" s="116">
        <v>1452.1</v>
      </c>
      <c r="L63" s="116">
        <v>0</v>
      </c>
      <c r="M63" s="116">
        <v>1.0900000000000001</v>
      </c>
      <c r="N63" s="116">
        <v>0.22</v>
      </c>
    </row>
    <row r="64" spans="2:14">
      <c r="B64" s="60" t="s">
        <v>515</v>
      </c>
      <c r="C64" s="89" t="s">
        <v>516</v>
      </c>
      <c r="D64" s="89" t="s">
        <v>381</v>
      </c>
      <c r="E64" s="89"/>
      <c r="F64" s="89" t="s">
        <v>465</v>
      </c>
      <c r="G64" s="89" t="s">
        <v>175</v>
      </c>
      <c r="H64" s="116">
        <v>14558</v>
      </c>
      <c r="I64" s="116">
        <v>6144</v>
      </c>
      <c r="J64" s="116">
        <v>0</v>
      </c>
      <c r="K64" s="116">
        <v>3263.82</v>
      </c>
      <c r="L64" s="116">
        <v>0</v>
      </c>
      <c r="M64" s="116">
        <v>2.46</v>
      </c>
      <c r="N64" s="116">
        <v>0.49</v>
      </c>
    </row>
    <row r="65" spans="2:14">
      <c r="B65" s="60" t="s">
        <v>517</v>
      </c>
      <c r="C65" s="89" t="s">
        <v>518</v>
      </c>
      <c r="D65" s="89" t="s">
        <v>381</v>
      </c>
      <c r="E65" s="89"/>
      <c r="F65" s="89" t="s">
        <v>465</v>
      </c>
      <c r="G65" s="89" t="s">
        <v>175</v>
      </c>
      <c r="H65" s="116">
        <v>3457</v>
      </c>
      <c r="I65" s="116">
        <v>7547</v>
      </c>
      <c r="J65" s="116">
        <v>0</v>
      </c>
      <c r="K65" s="116">
        <v>952.02</v>
      </c>
      <c r="L65" s="116">
        <v>0</v>
      </c>
      <c r="M65" s="116">
        <v>0.72</v>
      </c>
      <c r="N65" s="116">
        <v>0.14000000000000001</v>
      </c>
    </row>
    <row r="66" spans="2:14">
      <c r="B66" s="60" t="s">
        <v>519</v>
      </c>
      <c r="C66" s="89" t="s">
        <v>520</v>
      </c>
      <c r="D66" s="89" t="s">
        <v>381</v>
      </c>
      <c r="E66" s="89"/>
      <c r="F66" s="89" t="s">
        <v>465</v>
      </c>
      <c r="G66" s="89" t="s">
        <v>175</v>
      </c>
      <c r="H66" s="116">
        <v>2568</v>
      </c>
      <c r="I66" s="116">
        <v>5163</v>
      </c>
      <c r="J66" s="116">
        <v>0</v>
      </c>
      <c r="K66" s="116">
        <v>483.81</v>
      </c>
      <c r="L66" s="116">
        <v>0</v>
      </c>
      <c r="M66" s="116">
        <v>0.36</v>
      </c>
      <c r="N66" s="116">
        <v>7.0000000000000007E-2</v>
      </c>
    </row>
    <row r="67" spans="2:14">
      <c r="B67" s="60" t="s">
        <v>521</v>
      </c>
      <c r="C67" s="89" t="s">
        <v>522</v>
      </c>
      <c r="D67" s="89" t="s">
        <v>26</v>
      </c>
      <c r="E67" s="89"/>
      <c r="F67" s="89" t="s">
        <v>465</v>
      </c>
      <c r="G67" s="89" t="s">
        <v>177</v>
      </c>
      <c r="H67" s="116">
        <v>14815</v>
      </c>
      <c r="I67" s="116">
        <v>1096.2</v>
      </c>
      <c r="J67" s="116">
        <v>0</v>
      </c>
      <c r="K67" s="116">
        <v>686.28</v>
      </c>
      <c r="L67" s="116">
        <v>0</v>
      </c>
      <c r="M67" s="116">
        <v>0.52</v>
      </c>
      <c r="N67" s="116">
        <v>0.1</v>
      </c>
    </row>
    <row r="68" spans="2:14">
      <c r="B68" s="60" t="s">
        <v>523</v>
      </c>
      <c r="C68" s="89" t="s">
        <v>524</v>
      </c>
      <c r="D68" s="89" t="s">
        <v>381</v>
      </c>
      <c r="E68" s="89"/>
      <c r="F68" s="89" t="s">
        <v>465</v>
      </c>
      <c r="G68" s="89" t="s">
        <v>175</v>
      </c>
      <c r="H68" s="116">
        <v>7111</v>
      </c>
      <c r="I68" s="116">
        <v>3189</v>
      </c>
      <c r="J68" s="116">
        <v>0</v>
      </c>
      <c r="K68" s="116">
        <v>827.48</v>
      </c>
      <c r="L68" s="116">
        <v>0</v>
      </c>
      <c r="M68" s="116">
        <v>0.62</v>
      </c>
      <c r="N68" s="116">
        <v>0.12</v>
      </c>
    </row>
    <row r="69" spans="2:14">
      <c r="B69" s="60" t="s">
        <v>525</v>
      </c>
      <c r="C69" s="89" t="s">
        <v>526</v>
      </c>
      <c r="D69" s="89" t="s">
        <v>381</v>
      </c>
      <c r="E69" s="89"/>
      <c r="F69" s="89" t="s">
        <v>465</v>
      </c>
      <c r="G69" s="89" t="s">
        <v>175</v>
      </c>
      <c r="H69" s="116">
        <v>23536</v>
      </c>
      <c r="I69" s="116">
        <v>4269</v>
      </c>
      <c r="J69" s="116">
        <v>0</v>
      </c>
      <c r="K69" s="116">
        <v>3666.34</v>
      </c>
      <c r="L69" s="116">
        <v>0</v>
      </c>
      <c r="M69" s="116">
        <v>2.76</v>
      </c>
      <c r="N69" s="116">
        <v>0.55000000000000004</v>
      </c>
    </row>
    <row r="70" spans="2:14">
      <c r="B70" s="60" t="s">
        <v>527</v>
      </c>
      <c r="C70" s="89" t="s">
        <v>528</v>
      </c>
      <c r="D70" s="89" t="s">
        <v>381</v>
      </c>
      <c r="E70" s="89"/>
      <c r="F70" s="89" t="s">
        <v>465</v>
      </c>
      <c r="G70" s="89" t="s">
        <v>175</v>
      </c>
      <c r="H70" s="116">
        <v>6347</v>
      </c>
      <c r="I70" s="116">
        <v>3011</v>
      </c>
      <c r="J70" s="116">
        <v>0</v>
      </c>
      <c r="K70" s="116">
        <v>697.35</v>
      </c>
      <c r="L70" s="116">
        <v>0</v>
      </c>
      <c r="M70" s="116">
        <v>0.53</v>
      </c>
      <c r="N70" s="116">
        <v>0.1</v>
      </c>
    </row>
    <row r="71" spans="2:14">
      <c r="B71" s="60" t="s">
        <v>529</v>
      </c>
      <c r="C71" s="89" t="s">
        <v>530</v>
      </c>
      <c r="D71" s="89" t="s">
        <v>381</v>
      </c>
      <c r="E71" s="89"/>
      <c r="F71" s="89" t="s">
        <v>465</v>
      </c>
      <c r="G71" s="89" t="s">
        <v>175</v>
      </c>
      <c r="H71" s="116">
        <v>10950</v>
      </c>
      <c r="I71" s="116">
        <v>2855</v>
      </c>
      <c r="J71" s="116">
        <v>0</v>
      </c>
      <c r="K71" s="116">
        <v>1140.76</v>
      </c>
      <c r="L71" s="116">
        <v>0</v>
      </c>
      <c r="M71" s="116">
        <v>0.86</v>
      </c>
      <c r="N71" s="116">
        <v>0.17</v>
      </c>
    </row>
    <row r="72" spans="2:14">
      <c r="B72" s="60" t="s">
        <v>531</v>
      </c>
      <c r="C72" s="89" t="s">
        <v>532</v>
      </c>
      <c r="D72" s="89" t="s">
        <v>26</v>
      </c>
      <c r="E72" s="89"/>
      <c r="F72" s="89" t="s">
        <v>465</v>
      </c>
      <c r="G72" s="89" t="s">
        <v>177</v>
      </c>
      <c r="H72" s="116">
        <v>11852</v>
      </c>
      <c r="I72" s="116">
        <v>1620.8</v>
      </c>
      <c r="J72" s="116">
        <v>0</v>
      </c>
      <c r="K72" s="116">
        <v>811.76</v>
      </c>
      <c r="L72" s="116">
        <v>0</v>
      </c>
      <c r="M72" s="116">
        <v>0.61</v>
      </c>
      <c r="N72" s="116">
        <v>0.12</v>
      </c>
    </row>
    <row r="73" spans="2:14">
      <c r="B73" s="57" t="s">
        <v>89</v>
      </c>
      <c r="C73" s="87"/>
      <c r="D73" s="87"/>
      <c r="E73" s="87"/>
      <c r="F73" s="87"/>
      <c r="G73" s="87"/>
      <c r="H73" s="90"/>
      <c r="I73" s="90"/>
      <c r="J73" s="90"/>
      <c r="K73" s="90"/>
      <c r="L73" s="90"/>
      <c r="M73" s="90"/>
      <c r="N73" s="90"/>
    </row>
    <row r="74" spans="2:14">
      <c r="B74" s="60" t="s">
        <v>268</v>
      </c>
      <c r="C74" s="89"/>
      <c r="D74" s="89"/>
      <c r="E74" s="89"/>
      <c r="F74" s="89"/>
      <c r="G74" s="89"/>
      <c r="H74" s="116"/>
      <c r="I74" s="116"/>
      <c r="J74" s="116">
        <v>0</v>
      </c>
      <c r="K74" s="116"/>
      <c r="L74" s="116"/>
      <c r="M74" s="116"/>
      <c r="N74" s="116"/>
    </row>
    <row r="75" spans="2:14">
      <c r="B75" s="57" t="s">
        <v>73</v>
      </c>
      <c r="C75" s="87"/>
      <c r="D75" s="87"/>
      <c r="E75" s="87"/>
      <c r="F75" s="87"/>
      <c r="G75" s="87"/>
      <c r="H75" s="90"/>
      <c r="I75" s="90"/>
      <c r="J75" s="90"/>
      <c r="K75" s="90"/>
      <c r="L75" s="90"/>
      <c r="M75" s="90"/>
      <c r="N75" s="90"/>
    </row>
    <row r="76" spans="2:14">
      <c r="B76" s="60" t="s">
        <v>268</v>
      </c>
      <c r="C76" s="89"/>
      <c r="D76" s="89"/>
      <c r="E76" s="89"/>
      <c r="F76" s="89"/>
      <c r="G76" s="89"/>
      <c r="H76" s="116"/>
      <c r="I76" s="116"/>
      <c r="J76" s="116">
        <v>0</v>
      </c>
      <c r="K76" s="116"/>
      <c r="L76" s="116"/>
      <c r="M76" s="116"/>
      <c r="N76" s="116"/>
    </row>
    <row r="77" spans="2:14">
      <c r="B77" s="57" t="s">
        <v>87</v>
      </c>
      <c r="C77" s="87"/>
      <c r="D77" s="87"/>
      <c r="E77" s="87"/>
      <c r="F77" s="87"/>
      <c r="G77" s="87"/>
      <c r="H77" s="90"/>
      <c r="I77" s="90"/>
      <c r="J77" s="90"/>
      <c r="K77" s="90"/>
      <c r="L77" s="90"/>
      <c r="M77" s="90"/>
      <c r="N77" s="90"/>
    </row>
    <row r="78" spans="2:14">
      <c r="B78" s="115" t="s">
        <v>268</v>
      </c>
      <c r="C78" s="89"/>
      <c r="D78" s="89"/>
      <c r="E78" s="89"/>
      <c r="F78" s="89"/>
      <c r="G78" s="89"/>
      <c r="H78" s="116"/>
      <c r="I78" s="116"/>
      <c r="J78" s="116">
        <v>0</v>
      </c>
      <c r="K78" s="116"/>
      <c r="L78" s="116"/>
      <c r="M78" s="116"/>
      <c r="N78" s="116"/>
    </row>
    <row r="79" spans="2:14">
      <c r="B79" s="113" t="s">
        <v>260</v>
      </c>
      <c r="D79" s="1"/>
      <c r="E79" s="1"/>
      <c r="F79" s="1"/>
      <c r="G79" s="1"/>
    </row>
    <row r="80" spans="2:14">
      <c r="B80" s="113" t="s">
        <v>142</v>
      </c>
      <c r="D80" s="1"/>
      <c r="E80" s="1"/>
      <c r="F80" s="1"/>
      <c r="G80" s="1"/>
    </row>
    <row r="81" spans="2:7">
      <c r="B81" s="113" t="s">
        <v>256</v>
      </c>
      <c r="D81" s="1"/>
      <c r="E81" s="1"/>
      <c r="F81" s="1"/>
      <c r="G81" s="1"/>
    </row>
    <row r="82" spans="2:7">
      <c r="B82" s="113" t="s">
        <v>257</v>
      </c>
      <c r="D82" s="1"/>
      <c r="E82" s="1"/>
      <c r="F82" s="1"/>
      <c r="G82" s="1"/>
    </row>
    <row r="83" spans="2:7">
      <c r="B83" s="112" t="s">
        <v>258</v>
      </c>
      <c r="D83" s="1"/>
      <c r="E83" s="1"/>
      <c r="F83" s="1"/>
      <c r="G83" s="1"/>
    </row>
    <row r="84" spans="2:7">
      <c r="D84" s="1"/>
      <c r="E84" s="1"/>
      <c r="F84" s="1"/>
      <c r="G84" s="1"/>
    </row>
    <row r="85" spans="2:7">
      <c r="D85" s="1"/>
      <c r="E85" s="1"/>
      <c r="F85" s="1"/>
      <c r="G85" s="1"/>
    </row>
    <row r="86" spans="2:7">
      <c r="D86" s="1"/>
      <c r="E86" s="1"/>
      <c r="F86" s="1"/>
      <c r="G86" s="1"/>
    </row>
    <row r="87" spans="2:7">
      <c r="D87" s="1"/>
      <c r="E87" s="1"/>
      <c r="F87" s="1"/>
      <c r="G87" s="1"/>
    </row>
    <row r="88" spans="2:7">
      <c r="D88" s="1"/>
      <c r="E88" s="1"/>
      <c r="F88" s="1"/>
      <c r="G88" s="1"/>
    </row>
    <row r="89" spans="2:7">
      <c r="D89" s="1"/>
      <c r="E89" s="1"/>
      <c r="F89" s="1"/>
      <c r="G89" s="1"/>
    </row>
    <row r="90" spans="2:7">
      <c r="D90" s="1"/>
      <c r="E90" s="1"/>
      <c r="F90" s="1"/>
      <c r="G90" s="1"/>
    </row>
    <row r="91" spans="2:7">
      <c r="D91" s="1"/>
      <c r="E91" s="1"/>
      <c r="F91" s="1"/>
      <c r="G91" s="1"/>
    </row>
    <row r="92" spans="2:7">
      <c r="D92" s="1"/>
      <c r="E92" s="1"/>
      <c r="F92" s="1"/>
      <c r="G92" s="1"/>
    </row>
    <row r="93" spans="2:7">
      <c r="D93" s="1"/>
      <c r="E93" s="1"/>
      <c r="F93" s="1"/>
      <c r="G93" s="1"/>
    </row>
    <row r="94" spans="2:7">
      <c r="D94" s="1"/>
      <c r="E94" s="1"/>
      <c r="F94" s="1"/>
      <c r="G94" s="1"/>
    </row>
    <row r="95" spans="2:7">
      <c r="D95" s="1"/>
      <c r="E95" s="1"/>
      <c r="F95" s="1"/>
      <c r="G95" s="1"/>
    </row>
    <row r="96" spans="2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49:XFD1048576 J5:J7 A5:I11 K5:XFD11 J10:J11"/>
  </dataValidations>
  <pageMargins left="0" right="0" top="0.5" bottom="0.5" header="0" footer="0.25"/>
  <pageSetup paperSize="9" scale="36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7109375" style="2" bestFit="1" customWidth="1"/>
    <col min="4" max="4" width="12.7109375" style="2" customWidth="1"/>
    <col min="5" max="5" width="10.570312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3.140625" style="1" bestFit="1" customWidth="1"/>
    <col min="11" max="11" width="10.85546875" style="1" bestFit="1" customWidth="1"/>
    <col min="12" max="12" width="11.855468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277</v>
      </c>
    </row>
    <row r="2" spans="2:65">
      <c r="B2" s="81" t="s">
        <v>278</v>
      </c>
    </row>
    <row r="3" spans="2:65">
      <c r="B3" s="81" t="s">
        <v>590</v>
      </c>
    </row>
    <row r="4" spans="2:65">
      <c r="B4" s="81"/>
    </row>
    <row r="6" spans="2:65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5" ht="26.25" customHeight="1">
      <c r="B7" s="141" t="s">
        <v>121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259</v>
      </c>
      <c r="K8" s="25" t="s">
        <v>255</v>
      </c>
      <c r="L8" s="25" t="s">
        <v>75</v>
      </c>
      <c r="M8" s="25" t="s">
        <v>69</v>
      </c>
      <c r="N8" s="48" t="s">
        <v>181</v>
      </c>
      <c r="O8" s="26" t="s">
        <v>183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261</v>
      </c>
      <c r="K9" s="27" t="s">
        <v>76</v>
      </c>
      <c r="L9" s="27" t="s">
        <v>253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14077.22</v>
      </c>
      <c r="K11" s="83"/>
      <c r="L11" s="83">
        <v>9310.7999999999993</v>
      </c>
      <c r="M11" s="83"/>
      <c r="N11" s="83"/>
      <c r="O11" s="83">
        <v>1.39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268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533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268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268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268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242</v>
      </c>
      <c r="C21" s="87"/>
      <c r="D21" s="87"/>
      <c r="E21" s="87"/>
      <c r="F21" s="87"/>
      <c r="G21" s="87"/>
      <c r="H21" s="87"/>
      <c r="I21" s="87"/>
      <c r="J21" s="90">
        <v>14077.22</v>
      </c>
      <c r="K21" s="90"/>
      <c r="L21" s="90">
        <v>9310.7999999999993</v>
      </c>
      <c r="M21" s="90"/>
      <c r="N21" s="90"/>
      <c r="O21" s="90">
        <v>1.39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268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533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268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14077.22</v>
      </c>
      <c r="K26" s="90"/>
      <c r="L26" s="90">
        <v>9310.7999999999993</v>
      </c>
      <c r="M26" s="90"/>
      <c r="N26" s="90"/>
      <c r="O26" s="90">
        <v>1.39</v>
      </c>
    </row>
    <row r="27" spans="2:15">
      <c r="B27" s="65" t="s">
        <v>268</v>
      </c>
      <c r="C27" s="89"/>
      <c r="D27" s="89"/>
      <c r="E27" s="89"/>
      <c r="F27" s="89"/>
      <c r="G27" s="89"/>
      <c r="H27" s="89"/>
      <c r="I27" s="89"/>
      <c r="J27" s="116"/>
      <c r="K27" s="116"/>
      <c r="L27" s="116"/>
      <c r="M27" s="118"/>
      <c r="N27" s="116"/>
      <c r="O27" s="116"/>
    </row>
    <row r="28" spans="2:15">
      <c r="B28" s="65" t="s">
        <v>534</v>
      </c>
      <c r="C28" s="89" t="s">
        <v>535</v>
      </c>
      <c r="D28" s="89" t="s">
        <v>26</v>
      </c>
      <c r="E28" s="89"/>
      <c r="F28" s="89" t="s">
        <v>465</v>
      </c>
      <c r="G28" s="89">
        <v>0</v>
      </c>
      <c r="H28" s="89" t="s">
        <v>280</v>
      </c>
      <c r="I28" s="89" t="s">
        <v>175</v>
      </c>
      <c r="J28" s="116">
        <v>4117.3500000000004</v>
      </c>
      <c r="K28" s="116">
        <v>45134.225599999998</v>
      </c>
      <c r="L28" s="116">
        <v>1858.33</v>
      </c>
      <c r="M28" s="118">
        <v>0</v>
      </c>
      <c r="N28" s="116">
        <v>19.96</v>
      </c>
      <c r="O28" s="116">
        <v>0.28000000000000003</v>
      </c>
    </row>
    <row r="29" spans="2:15">
      <c r="B29" s="65" t="s">
        <v>536</v>
      </c>
      <c r="C29" s="89" t="s">
        <v>537</v>
      </c>
      <c r="D29" s="89" t="s">
        <v>26</v>
      </c>
      <c r="E29" s="89">
        <v>5617</v>
      </c>
      <c r="F29" s="89" t="s">
        <v>465</v>
      </c>
      <c r="G29" s="89">
        <v>0</v>
      </c>
      <c r="H29" s="89" t="s">
        <v>280</v>
      </c>
      <c r="I29" s="89" t="s">
        <v>175</v>
      </c>
      <c r="J29" s="116">
        <v>9959.8700000000008</v>
      </c>
      <c r="K29" s="116">
        <v>74824.9709</v>
      </c>
      <c r="L29" s="116">
        <v>7452.47</v>
      </c>
      <c r="M29" s="118">
        <v>0</v>
      </c>
      <c r="N29" s="116">
        <v>80.040000000000006</v>
      </c>
      <c r="O29" s="116">
        <v>1.1100000000000001</v>
      </c>
    </row>
    <row r="30" spans="2:15">
      <c r="B30" s="59" t="s">
        <v>73</v>
      </c>
      <c r="C30" s="87"/>
      <c r="D30" s="87"/>
      <c r="E30" s="87"/>
      <c r="F30" s="87"/>
      <c r="G30" s="87"/>
      <c r="H30" s="87"/>
      <c r="I30" s="87"/>
      <c r="J30" s="90"/>
      <c r="K30" s="90"/>
      <c r="L30" s="90"/>
      <c r="M30" s="90"/>
      <c r="N30" s="90"/>
      <c r="O30" s="90"/>
    </row>
    <row r="31" spans="2:15">
      <c r="B31" s="119" t="s">
        <v>268</v>
      </c>
      <c r="C31" s="89"/>
      <c r="D31" s="89"/>
      <c r="E31" s="89"/>
      <c r="F31" s="89"/>
      <c r="G31" s="89"/>
      <c r="H31" s="89"/>
      <c r="I31" s="89"/>
      <c r="J31" s="116"/>
      <c r="K31" s="116"/>
      <c r="L31" s="116"/>
      <c r="M31" s="118"/>
      <c r="N31" s="116"/>
      <c r="O31" s="116"/>
    </row>
    <row r="32" spans="2:15">
      <c r="B32" s="113" t="s">
        <v>260</v>
      </c>
      <c r="D32" s="1"/>
      <c r="E32" s="1"/>
    </row>
    <row r="33" spans="2:5">
      <c r="B33" s="113" t="s">
        <v>142</v>
      </c>
      <c r="D33" s="1"/>
      <c r="E33" s="1"/>
    </row>
    <row r="34" spans="2:5">
      <c r="B34" s="113" t="s">
        <v>256</v>
      </c>
      <c r="C34" s="1"/>
      <c r="D34" s="1"/>
      <c r="E34" s="1"/>
    </row>
    <row r="35" spans="2:5">
      <c r="B35" s="113" t="s">
        <v>257</v>
      </c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277</v>
      </c>
    </row>
    <row r="2" spans="1:60">
      <c r="B2" s="81" t="s">
        <v>278</v>
      </c>
    </row>
    <row r="3" spans="1:60">
      <c r="B3" s="81" t="s">
        <v>590</v>
      </c>
    </row>
    <row r="4" spans="1:60">
      <c r="B4" s="81"/>
    </row>
    <row r="6" spans="1:60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60" ht="26.25" customHeight="1">
      <c r="B7" s="141" t="s">
        <v>122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8" t="s">
        <v>181</v>
      </c>
      <c r="L8" s="26" t="s">
        <v>183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538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268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244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268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260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256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257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277</v>
      </c>
    </row>
    <row r="2" spans="2:61">
      <c r="B2" s="81" t="s">
        <v>278</v>
      </c>
    </row>
    <row r="3" spans="2:61">
      <c r="B3" s="81" t="s">
        <v>590</v>
      </c>
    </row>
    <row r="4" spans="2:61">
      <c r="B4" s="81"/>
    </row>
    <row r="6" spans="2:61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61" ht="26.25" customHeight="1">
      <c r="B7" s="141" t="s">
        <v>123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8" t="s">
        <v>181</v>
      </c>
      <c r="L8" s="26" t="s">
        <v>183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243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230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268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539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268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231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268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268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242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230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268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235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268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231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268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232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268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73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268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260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256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257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2:L35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3" sqref="B3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277</v>
      </c>
    </row>
    <row r="2" spans="1:60">
      <c r="B2" s="81" t="s">
        <v>278</v>
      </c>
    </row>
    <row r="3" spans="1:60">
      <c r="B3" s="81" t="s">
        <v>590</v>
      </c>
    </row>
    <row r="4" spans="1:60">
      <c r="B4" s="81"/>
    </row>
    <row r="6" spans="1:60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3"/>
      <c r="BD6" s="1" t="s">
        <v>151</v>
      </c>
      <c r="BF6" s="1" t="s">
        <v>186</v>
      </c>
      <c r="BH6" s="3" t="s">
        <v>176</v>
      </c>
    </row>
    <row r="7" spans="1:60" ht="26.25" customHeight="1">
      <c r="B7" s="141" t="s">
        <v>124</v>
      </c>
      <c r="C7" s="142"/>
      <c r="D7" s="142"/>
      <c r="E7" s="142"/>
      <c r="F7" s="142"/>
      <c r="G7" s="142"/>
      <c r="H7" s="142"/>
      <c r="I7" s="142"/>
      <c r="J7" s="142"/>
      <c r="K7" s="143"/>
      <c r="BD7" s="3" t="s">
        <v>152</v>
      </c>
      <c r="BF7" s="1" t="s">
        <v>161</v>
      </c>
      <c r="BH7" s="3" t="s">
        <v>175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48" t="s">
        <v>181</v>
      </c>
      <c r="K8" s="26" t="s">
        <v>183</v>
      </c>
      <c r="BC8" s="1" t="s">
        <v>158</v>
      </c>
      <c r="BD8" s="1" t="s">
        <v>159</v>
      </c>
      <c r="BE8" s="1" t="s">
        <v>162</v>
      </c>
      <c r="BG8" s="4" t="s">
        <v>177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27" t="s">
        <v>20</v>
      </c>
      <c r="K9" s="35" t="s">
        <v>20</v>
      </c>
      <c r="BC9" s="1" t="s">
        <v>157</v>
      </c>
      <c r="BE9" s="1" t="s">
        <v>163</v>
      </c>
      <c r="BG9" s="4" t="s">
        <v>178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187</v>
      </c>
      <c r="BG10" s="1" t="s">
        <v>180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164</v>
      </c>
      <c r="BG11" s="1" t="s">
        <v>179</v>
      </c>
    </row>
    <row r="12" spans="1:60" customFormat="1" ht="15.75">
      <c r="B12" s="57" t="s">
        <v>540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268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541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268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260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256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257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155</v>
      </c>
      <c r="BF22" s="1" t="s">
        <v>167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156</v>
      </c>
      <c r="BF23" s="1" t="s">
        <v>188</v>
      </c>
    </row>
    <row r="24" spans="1:58">
      <c r="C24" s="3"/>
      <c r="D24" s="3"/>
      <c r="E24" s="3"/>
      <c r="F24" s="3"/>
      <c r="G24" s="3"/>
      <c r="H24" s="3"/>
      <c r="BF24" s="1" t="s">
        <v>191</v>
      </c>
    </row>
    <row r="25" spans="1:58">
      <c r="C25" s="3"/>
      <c r="D25" s="3"/>
      <c r="E25" s="3"/>
      <c r="F25" s="3"/>
      <c r="G25" s="3"/>
      <c r="H25" s="3"/>
      <c r="BF25" s="1" t="s">
        <v>168</v>
      </c>
    </row>
    <row r="26" spans="1:58">
      <c r="C26" s="3"/>
      <c r="D26" s="3"/>
      <c r="E26" s="3"/>
      <c r="F26" s="3"/>
      <c r="G26" s="3"/>
      <c r="H26" s="3"/>
      <c r="BF26" s="1" t="s">
        <v>169</v>
      </c>
    </row>
    <row r="27" spans="1:58">
      <c r="C27" s="3"/>
      <c r="D27" s="3"/>
      <c r="E27" s="3"/>
      <c r="F27" s="3"/>
      <c r="G27" s="3"/>
      <c r="H27" s="3"/>
      <c r="BF27" s="1" t="s">
        <v>190</v>
      </c>
    </row>
    <row r="28" spans="1:58">
      <c r="C28" s="3"/>
      <c r="D28" s="3"/>
      <c r="E28" s="3"/>
      <c r="F28" s="3"/>
      <c r="G28" s="3"/>
      <c r="H28" s="3"/>
      <c r="BF28" s="1" t="s">
        <v>170</v>
      </c>
    </row>
    <row r="29" spans="1:58">
      <c r="C29" s="3"/>
      <c r="D29" s="3"/>
      <c r="E29" s="3"/>
      <c r="F29" s="3"/>
      <c r="G29" s="3"/>
      <c r="H29" s="3"/>
      <c r="BF29" s="1" t="s">
        <v>171</v>
      </c>
    </row>
    <row r="30" spans="1:58">
      <c r="C30" s="3"/>
      <c r="D30" s="3"/>
      <c r="E30" s="3"/>
      <c r="F30" s="3"/>
      <c r="G30" s="3"/>
      <c r="H30" s="3"/>
      <c r="BF30" s="1" t="s">
        <v>189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277</v>
      </c>
    </row>
    <row r="2" spans="2:81">
      <c r="B2" s="81" t="s">
        <v>278</v>
      </c>
    </row>
    <row r="3" spans="2:81">
      <c r="B3" s="81" t="s">
        <v>590</v>
      </c>
    </row>
    <row r="4" spans="2:81">
      <c r="B4" s="81"/>
    </row>
    <row r="6" spans="2:81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81" ht="26.25" customHeight="1">
      <c r="B7" s="141" t="s">
        <v>125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75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268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268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268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268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268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268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268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268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268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268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260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256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257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workbookViewId="0">
      <selection activeCell="B3" sqref="B3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277</v>
      </c>
    </row>
    <row r="2" spans="2:72">
      <c r="B2" s="81" t="s">
        <v>278</v>
      </c>
    </row>
    <row r="3" spans="2:72">
      <c r="B3" s="81" t="s">
        <v>590</v>
      </c>
    </row>
    <row r="4" spans="2:72">
      <c r="B4" s="81"/>
    </row>
    <row r="6" spans="2:72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72" ht="26.25" customHeight="1">
      <c r="B7" s="141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259</v>
      </c>
      <c r="L8" s="25" t="s">
        <v>255</v>
      </c>
      <c r="M8" s="25" t="s">
        <v>140</v>
      </c>
      <c r="N8" s="25" t="s">
        <v>69</v>
      </c>
      <c r="O8" s="48" t="s">
        <v>181</v>
      </c>
      <c r="P8" s="26" t="s">
        <v>183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261</v>
      </c>
      <c r="L9" s="27" t="s">
        <v>76</v>
      </c>
      <c r="M9" s="27" t="s">
        <v>253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243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268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268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268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268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268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242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268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542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268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256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277</v>
      </c>
    </row>
    <row r="2" spans="2:65">
      <c r="B2" s="81" t="s">
        <v>278</v>
      </c>
    </row>
    <row r="3" spans="2:65">
      <c r="B3" s="81" t="s">
        <v>590</v>
      </c>
    </row>
    <row r="4" spans="2:65">
      <c r="B4" s="81"/>
    </row>
    <row r="6" spans="2:65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65" ht="26.25" customHeight="1">
      <c r="B7" s="141" t="s">
        <v>117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268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268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268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268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268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268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260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256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257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4.28515625" style="2" customWidth="1"/>
    <col min="4" max="4" width="10" style="2" customWidth="1"/>
    <col min="5" max="5" width="8.28515625" style="2" customWidth="1"/>
    <col min="6" max="6" width="18.85546875" style="1" bestFit="1" customWidth="1"/>
    <col min="7" max="7" width="7.85546875" style="1" customWidth="1"/>
    <col min="8" max="8" width="11.7109375" style="1" bestFit="1" customWidth="1"/>
    <col min="9" max="9" width="15" style="1" customWidth="1"/>
    <col min="10" max="10" width="10.85546875" style="1" customWidth="1"/>
    <col min="11" max="11" width="12" style="1" customWidth="1"/>
    <col min="12" max="12" width="11" style="1" customWidth="1"/>
    <col min="13" max="13" width="10.140625" style="1" customWidth="1"/>
    <col min="14" max="14" width="18.7109375" style="1" customWidth="1"/>
    <col min="15" max="15" width="10.5703125" style="1" customWidth="1"/>
    <col min="16" max="16" width="13.8554687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277</v>
      </c>
    </row>
    <row r="2" spans="2:81">
      <c r="B2" s="81" t="s">
        <v>278</v>
      </c>
    </row>
    <row r="3" spans="2:81">
      <c r="B3" s="81" t="s">
        <v>590</v>
      </c>
    </row>
    <row r="4" spans="2:81">
      <c r="B4" s="81"/>
    </row>
    <row r="6" spans="2:81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81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>
        <v>0.77</v>
      </c>
      <c r="K11" s="84"/>
      <c r="L11" s="83"/>
      <c r="M11" s="83">
        <v>0.01</v>
      </c>
      <c r="N11" s="83">
        <v>2430247.5299999998</v>
      </c>
      <c r="O11" s="83"/>
      <c r="P11" s="83">
        <v>2476.41</v>
      </c>
      <c r="Q11" s="83"/>
      <c r="R11" s="83"/>
      <c r="S11" s="83">
        <v>0.37</v>
      </c>
      <c r="T11" s="5"/>
      <c r="BZ11" s="1"/>
      <c r="CC11" s="1"/>
    </row>
    <row r="12" spans="2:81" customFormat="1" ht="17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>
        <v>0.77</v>
      </c>
      <c r="K12" s="87"/>
      <c r="L12" s="90"/>
      <c r="M12" s="90">
        <v>0.01</v>
      </c>
      <c r="N12" s="90">
        <v>2430247.5299999998</v>
      </c>
      <c r="O12" s="90"/>
      <c r="P12" s="90">
        <v>2476.41</v>
      </c>
      <c r="Q12" s="90"/>
      <c r="R12" s="90"/>
      <c r="S12" s="90">
        <v>0.37</v>
      </c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>
        <v>0.77</v>
      </c>
      <c r="K13" s="87"/>
      <c r="L13" s="90"/>
      <c r="M13" s="90">
        <v>0.01</v>
      </c>
      <c r="N13" s="90">
        <v>2377687.5299999998</v>
      </c>
      <c r="O13" s="90"/>
      <c r="P13" s="90">
        <v>2476.41</v>
      </c>
      <c r="Q13" s="90"/>
      <c r="R13" s="90"/>
      <c r="S13" s="90">
        <v>0.37</v>
      </c>
    </row>
    <row r="14" spans="2:81" customFormat="1" ht="15.75">
      <c r="B14" s="67" t="s">
        <v>268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67" t="s">
        <v>543</v>
      </c>
      <c r="C15" s="89">
        <v>1092774</v>
      </c>
      <c r="D15" s="89"/>
      <c r="E15" s="89">
        <v>109</v>
      </c>
      <c r="F15" s="89" t="s">
        <v>297</v>
      </c>
      <c r="G15" s="89" t="s">
        <v>351</v>
      </c>
      <c r="H15" s="89" t="s">
        <v>299</v>
      </c>
      <c r="I15" s="100">
        <v>38445</v>
      </c>
      <c r="J15" s="89">
        <v>1.73</v>
      </c>
      <c r="K15" s="89" t="s">
        <v>176</v>
      </c>
      <c r="L15" s="116">
        <v>6.45</v>
      </c>
      <c r="M15" s="116">
        <v>0.01</v>
      </c>
      <c r="N15" s="116">
        <v>409121.08</v>
      </c>
      <c r="O15" s="116">
        <v>133.32997</v>
      </c>
      <c r="P15" s="116">
        <v>545.48</v>
      </c>
      <c r="Q15" s="116">
        <v>0</v>
      </c>
      <c r="R15" s="116">
        <v>22.03</v>
      </c>
      <c r="S15" s="116">
        <v>0.08</v>
      </c>
    </row>
    <row r="16" spans="2:81" customFormat="1" ht="15.75">
      <c r="B16" s="67" t="s">
        <v>544</v>
      </c>
      <c r="C16" s="89">
        <v>1093939</v>
      </c>
      <c r="D16" s="89"/>
      <c r="E16" s="89">
        <v>109</v>
      </c>
      <c r="F16" s="89" t="s">
        <v>297</v>
      </c>
      <c r="G16" s="89" t="s">
        <v>351</v>
      </c>
      <c r="H16" s="89" t="s">
        <v>299</v>
      </c>
      <c r="I16" s="100">
        <v>38540</v>
      </c>
      <c r="J16" s="89">
        <v>0.42</v>
      </c>
      <c r="K16" s="89" t="s">
        <v>176</v>
      </c>
      <c r="L16" s="116">
        <v>6.45</v>
      </c>
      <c r="M16" s="116">
        <v>0.01</v>
      </c>
      <c r="N16" s="116">
        <v>971943.9</v>
      </c>
      <c r="O16" s="116">
        <v>133.59998999999999</v>
      </c>
      <c r="P16" s="116">
        <v>1298.52</v>
      </c>
      <c r="Q16" s="116">
        <v>0</v>
      </c>
      <c r="R16" s="116">
        <v>52.44</v>
      </c>
      <c r="S16" s="116">
        <v>0.19</v>
      </c>
    </row>
    <row r="17" spans="2:19" customFormat="1" ht="15.75">
      <c r="B17" s="67" t="s">
        <v>545</v>
      </c>
      <c r="C17" s="89">
        <v>1094747</v>
      </c>
      <c r="D17" s="89"/>
      <c r="E17" s="89">
        <v>109</v>
      </c>
      <c r="F17" s="89" t="s">
        <v>297</v>
      </c>
      <c r="G17" s="89" t="s">
        <v>351</v>
      </c>
      <c r="H17" s="89" t="s">
        <v>299</v>
      </c>
      <c r="I17" s="100">
        <v>38634</v>
      </c>
      <c r="J17" s="89">
        <v>0.65</v>
      </c>
      <c r="K17" s="89" t="s">
        <v>176</v>
      </c>
      <c r="L17" s="116">
        <v>6.45</v>
      </c>
      <c r="M17" s="116">
        <v>0.01</v>
      </c>
      <c r="N17" s="116">
        <v>478990.67</v>
      </c>
      <c r="O17" s="116">
        <v>132.01990000000001</v>
      </c>
      <c r="P17" s="116">
        <v>632.36</v>
      </c>
      <c r="Q17" s="116">
        <v>0</v>
      </c>
      <c r="R17" s="116">
        <v>25.54</v>
      </c>
      <c r="S17" s="116">
        <v>0.09</v>
      </c>
    </row>
    <row r="18" spans="2:19" customFormat="1" ht="15.75">
      <c r="B18" s="67" t="s">
        <v>546</v>
      </c>
      <c r="C18" s="89">
        <v>1760016</v>
      </c>
      <c r="D18" s="89"/>
      <c r="E18" s="89">
        <v>2163</v>
      </c>
      <c r="F18" s="89" t="s">
        <v>356</v>
      </c>
      <c r="G18" s="89">
        <v>0</v>
      </c>
      <c r="H18" s="89" t="s">
        <v>280</v>
      </c>
      <c r="I18" s="100"/>
      <c r="J18" s="89">
        <v>0</v>
      </c>
      <c r="K18" s="89" t="s">
        <v>176</v>
      </c>
      <c r="L18" s="116">
        <v>4</v>
      </c>
      <c r="M18" s="116">
        <v>4</v>
      </c>
      <c r="N18" s="116">
        <v>253687.79</v>
      </c>
      <c r="O18" s="116">
        <v>0.01</v>
      </c>
      <c r="P18" s="116">
        <v>0.03</v>
      </c>
      <c r="Q18" s="116">
        <v>0</v>
      </c>
      <c r="R18" s="116">
        <v>0</v>
      </c>
      <c r="S18" s="116">
        <v>0</v>
      </c>
    </row>
    <row r="19" spans="2:19" customFormat="1" ht="15.75">
      <c r="B19" s="67" t="s">
        <v>547</v>
      </c>
      <c r="C19" s="89">
        <v>3980018</v>
      </c>
      <c r="D19" s="89"/>
      <c r="E19" s="89">
        <v>398</v>
      </c>
      <c r="F19" s="89" t="s">
        <v>374</v>
      </c>
      <c r="G19" s="89">
        <v>0</v>
      </c>
      <c r="H19" s="89" t="s">
        <v>280</v>
      </c>
      <c r="I19" s="100"/>
      <c r="J19" s="89">
        <v>0</v>
      </c>
      <c r="K19" s="89" t="s">
        <v>176</v>
      </c>
      <c r="L19" s="116">
        <v>3</v>
      </c>
      <c r="M19" s="116">
        <v>3</v>
      </c>
      <c r="N19" s="116">
        <v>131565.04</v>
      </c>
      <c r="O19" s="116">
        <v>0.01</v>
      </c>
      <c r="P19" s="116">
        <v>0.01</v>
      </c>
      <c r="Q19" s="116">
        <v>2.5499999999999998</v>
      </c>
      <c r="R19" s="116">
        <v>0</v>
      </c>
      <c r="S19" s="116">
        <v>0</v>
      </c>
    </row>
    <row r="20" spans="2:19" customFormat="1" ht="15.75">
      <c r="B20" s="67" t="s">
        <v>547</v>
      </c>
      <c r="C20" s="89">
        <v>3980042</v>
      </c>
      <c r="D20" s="89"/>
      <c r="E20" s="89">
        <v>398</v>
      </c>
      <c r="F20" s="89" t="s">
        <v>374</v>
      </c>
      <c r="G20" s="89">
        <v>0</v>
      </c>
      <c r="H20" s="89" t="s">
        <v>280</v>
      </c>
      <c r="I20" s="100"/>
      <c r="J20" s="89">
        <v>0</v>
      </c>
      <c r="K20" s="89" t="s">
        <v>176</v>
      </c>
      <c r="L20" s="116">
        <v>3</v>
      </c>
      <c r="M20" s="116">
        <v>3</v>
      </c>
      <c r="N20" s="116">
        <v>132379.04999999999</v>
      </c>
      <c r="O20" s="116">
        <v>0.01</v>
      </c>
      <c r="P20" s="116">
        <v>0.01</v>
      </c>
      <c r="Q20" s="116">
        <v>1.28</v>
      </c>
      <c r="R20" s="116">
        <v>0</v>
      </c>
      <c r="S20" s="116">
        <v>0</v>
      </c>
    </row>
    <row r="21" spans="2:19" customFormat="1" ht="15.75">
      <c r="B21" s="59" t="s">
        <v>72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2:19" customFormat="1" ht="15.75">
      <c r="B22" s="67" t="s">
        <v>268</v>
      </c>
      <c r="C22" s="89"/>
      <c r="D22" s="89"/>
      <c r="E22" s="89"/>
      <c r="F22" s="89"/>
      <c r="G22" s="89"/>
      <c r="H22" s="89"/>
      <c r="I22" s="100"/>
      <c r="J22" s="89"/>
      <c r="K22" s="89"/>
      <c r="L22" s="116"/>
      <c r="M22" s="116"/>
      <c r="N22" s="116"/>
      <c r="O22" s="116"/>
      <c r="P22" s="116"/>
      <c r="Q22" s="116"/>
      <c r="R22" s="116"/>
      <c r="S22" s="116"/>
    </row>
    <row r="23" spans="2:19" customFormat="1" ht="15.75">
      <c r="B23" s="59" t="s">
        <v>51</v>
      </c>
      <c r="C23" s="87"/>
      <c r="D23" s="87"/>
      <c r="E23" s="87"/>
      <c r="F23" s="87"/>
      <c r="G23" s="87"/>
      <c r="H23" s="87"/>
      <c r="I23" s="96"/>
      <c r="J23" s="87"/>
      <c r="K23" s="87"/>
      <c r="L23" s="90"/>
      <c r="M23" s="90"/>
      <c r="N23" s="90">
        <v>52560</v>
      </c>
      <c r="O23" s="90"/>
      <c r="P23" s="90"/>
      <c r="Q23" s="90"/>
      <c r="R23" s="90"/>
      <c r="S23" s="90"/>
    </row>
    <row r="24" spans="2:19" customFormat="1" ht="15.75">
      <c r="B24" s="67" t="s">
        <v>268</v>
      </c>
      <c r="C24" s="89"/>
      <c r="D24" s="89"/>
      <c r="E24" s="89"/>
      <c r="F24" s="89"/>
      <c r="G24" s="89"/>
      <c r="H24" s="89"/>
      <c r="I24" s="100"/>
      <c r="J24" s="89"/>
      <c r="K24" s="89"/>
      <c r="L24" s="116"/>
      <c r="M24" s="116"/>
      <c r="N24" s="116"/>
      <c r="O24" s="116"/>
      <c r="P24" s="116"/>
      <c r="Q24" s="116"/>
      <c r="R24" s="116"/>
      <c r="S24" s="116"/>
    </row>
    <row r="25" spans="2:19" customFormat="1" ht="15.75">
      <c r="B25" s="67" t="s">
        <v>548</v>
      </c>
      <c r="C25" s="89">
        <v>2390037</v>
      </c>
      <c r="D25" s="89"/>
      <c r="E25" s="89">
        <v>2225</v>
      </c>
      <c r="F25" s="89" t="s">
        <v>549</v>
      </c>
      <c r="G25" s="89">
        <v>0</v>
      </c>
      <c r="H25" s="89" t="s">
        <v>280</v>
      </c>
      <c r="I25" s="100"/>
      <c r="J25" s="89">
        <v>0</v>
      </c>
      <c r="K25" s="89" t="s">
        <v>176</v>
      </c>
      <c r="L25" s="116">
        <v>4</v>
      </c>
      <c r="M25" s="116">
        <v>0</v>
      </c>
      <c r="N25" s="116">
        <v>52560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</row>
    <row r="26" spans="2:19" customFormat="1" ht="15.75">
      <c r="B26" s="59" t="s">
        <v>73</v>
      </c>
      <c r="C26" s="87"/>
      <c r="D26" s="87"/>
      <c r="E26" s="87"/>
      <c r="F26" s="87"/>
      <c r="G26" s="87"/>
      <c r="H26" s="87"/>
      <c r="I26" s="96"/>
      <c r="J26" s="87"/>
      <c r="K26" s="87"/>
      <c r="L26" s="90"/>
      <c r="M26" s="90"/>
      <c r="N26" s="90"/>
      <c r="O26" s="90"/>
      <c r="P26" s="90"/>
      <c r="Q26" s="90"/>
      <c r="R26" s="90"/>
      <c r="S26" s="90"/>
    </row>
    <row r="27" spans="2:19" customFormat="1" ht="15.75">
      <c r="B27" s="67" t="s">
        <v>268</v>
      </c>
      <c r="C27" s="89"/>
      <c r="D27" s="89"/>
      <c r="E27" s="89"/>
      <c r="F27" s="89"/>
      <c r="G27" s="89"/>
      <c r="H27" s="89"/>
      <c r="I27" s="100"/>
      <c r="J27" s="89"/>
      <c r="K27" s="89"/>
      <c r="L27" s="116"/>
      <c r="M27" s="116"/>
      <c r="N27" s="116"/>
      <c r="O27" s="116"/>
      <c r="P27" s="116"/>
      <c r="Q27" s="116"/>
      <c r="R27" s="116"/>
      <c r="S27" s="116"/>
    </row>
    <row r="28" spans="2:19" customFormat="1" ht="15.75">
      <c r="B28" s="59" t="s">
        <v>242</v>
      </c>
      <c r="C28" s="87"/>
      <c r="D28" s="87"/>
      <c r="E28" s="87"/>
      <c r="F28" s="87"/>
      <c r="G28" s="87"/>
      <c r="H28" s="87"/>
      <c r="I28" s="96"/>
      <c r="J28" s="87"/>
      <c r="K28" s="87"/>
      <c r="L28" s="90"/>
      <c r="M28" s="90"/>
      <c r="N28" s="90"/>
      <c r="O28" s="90"/>
      <c r="P28" s="90"/>
      <c r="Q28" s="90"/>
      <c r="R28" s="90"/>
      <c r="S28" s="90"/>
    </row>
    <row r="29" spans="2:19" customFormat="1" ht="15.75">
      <c r="B29" s="59" t="s">
        <v>92</v>
      </c>
      <c r="C29" s="87"/>
      <c r="D29" s="87"/>
      <c r="E29" s="87"/>
      <c r="F29" s="87"/>
      <c r="G29" s="87"/>
      <c r="H29" s="87"/>
      <c r="I29" s="96"/>
      <c r="J29" s="87"/>
      <c r="K29" s="87"/>
      <c r="L29" s="90"/>
      <c r="M29" s="90"/>
      <c r="N29" s="90"/>
      <c r="O29" s="90"/>
      <c r="P29" s="90"/>
      <c r="Q29" s="90"/>
      <c r="R29" s="90"/>
      <c r="S29" s="90"/>
    </row>
    <row r="30" spans="2:19" customFormat="1" ht="15.75">
      <c r="B30" s="67" t="s">
        <v>268</v>
      </c>
      <c r="C30" s="89"/>
      <c r="D30" s="89"/>
      <c r="E30" s="89"/>
      <c r="F30" s="89"/>
      <c r="G30" s="89"/>
      <c r="H30" s="89"/>
      <c r="I30" s="100"/>
      <c r="J30" s="89"/>
      <c r="K30" s="89"/>
      <c r="L30" s="116"/>
      <c r="M30" s="116"/>
      <c r="N30" s="116"/>
      <c r="O30" s="116"/>
      <c r="P30" s="116"/>
      <c r="Q30" s="116"/>
      <c r="R30" s="116"/>
      <c r="S30" s="116"/>
    </row>
    <row r="31" spans="2:19" customFormat="1" ht="15.75">
      <c r="B31" s="59" t="s">
        <v>93</v>
      </c>
      <c r="C31" s="87"/>
      <c r="D31" s="87"/>
      <c r="E31" s="87"/>
      <c r="F31" s="87"/>
      <c r="G31" s="87"/>
      <c r="H31" s="87"/>
      <c r="I31" s="96"/>
      <c r="J31" s="87"/>
      <c r="K31" s="87"/>
      <c r="L31" s="90"/>
      <c r="M31" s="90"/>
      <c r="N31" s="90"/>
      <c r="O31" s="90"/>
      <c r="P31" s="90"/>
      <c r="Q31" s="90"/>
      <c r="R31" s="90"/>
      <c r="S31" s="90"/>
    </row>
    <row r="32" spans="2:19" customFormat="1" ht="15.75">
      <c r="B32" s="121" t="s">
        <v>268</v>
      </c>
      <c r="C32" s="89"/>
      <c r="D32" s="89"/>
      <c r="E32" s="89"/>
      <c r="F32" s="89"/>
      <c r="G32" s="89"/>
      <c r="H32" s="89"/>
      <c r="I32" s="100"/>
      <c r="J32" s="89"/>
      <c r="K32" s="89"/>
      <c r="L32" s="116"/>
      <c r="M32" s="116"/>
      <c r="N32" s="116"/>
      <c r="O32" s="116"/>
      <c r="P32" s="116"/>
      <c r="Q32" s="116"/>
      <c r="R32" s="116"/>
      <c r="S32" s="116"/>
    </row>
    <row r="33" spans="1:19" customFormat="1">
      <c r="A33" s="1"/>
      <c r="B33" s="113" t="s">
        <v>260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13" t="s">
        <v>142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customFormat="1">
      <c r="A35" s="1"/>
      <c r="B35" s="113" t="s">
        <v>256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B36" s="113" t="s">
        <v>257</v>
      </c>
      <c r="C36" s="1"/>
      <c r="D36" s="1"/>
      <c r="E36" s="1"/>
    </row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T36:XFD1048576 A33:S1048576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0.85546875" style="2" customWidth="1"/>
    <col min="3" max="3" width="11.28515625" style="2" customWidth="1"/>
    <col min="4" max="4" width="6.28515625" style="2" customWidth="1"/>
    <col min="5" max="5" width="8.5703125" style="2" customWidth="1"/>
    <col min="6" max="6" width="18.85546875" style="1" bestFit="1" customWidth="1"/>
    <col min="7" max="7" width="9.85546875" style="1" bestFit="1" customWidth="1"/>
    <col min="8" max="8" width="14.5703125" style="1" bestFit="1" customWidth="1"/>
    <col min="9" max="9" width="7.285156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277</v>
      </c>
    </row>
    <row r="2" spans="2:98">
      <c r="B2" s="81" t="s">
        <v>278</v>
      </c>
    </row>
    <row r="3" spans="2:98">
      <c r="B3" s="81" t="s">
        <v>590</v>
      </c>
    </row>
    <row r="4" spans="2:98">
      <c r="B4" s="81"/>
    </row>
    <row r="6" spans="2:98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2:98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259</v>
      </c>
      <c r="I8" s="25" t="s">
        <v>255</v>
      </c>
      <c r="J8" s="25" t="s">
        <v>140</v>
      </c>
      <c r="K8" s="25" t="s">
        <v>69</v>
      </c>
      <c r="L8" s="48" t="s">
        <v>181</v>
      </c>
      <c r="M8" s="26" t="s">
        <v>183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261</v>
      </c>
      <c r="I9" s="27" t="s">
        <v>76</v>
      </c>
      <c r="J9" s="27" t="s">
        <v>253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104622.76</v>
      </c>
      <c r="I11" s="83"/>
      <c r="J11" s="83"/>
      <c r="K11" s="83"/>
      <c r="L11" s="83"/>
      <c r="M11" s="8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243</v>
      </c>
      <c r="C12" s="87"/>
      <c r="D12" s="87"/>
      <c r="E12" s="87"/>
      <c r="F12" s="87"/>
      <c r="G12" s="87"/>
      <c r="H12" s="90">
        <v>104622.76</v>
      </c>
      <c r="I12" s="90"/>
      <c r="J12" s="90"/>
      <c r="K12" s="90"/>
      <c r="L12" s="90"/>
      <c r="M12" s="90"/>
    </row>
    <row r="13" spans="2:98" customFormat="1" ht="15.75">
      <c r="B13" s="60" t="s">
        <v>268</v>
      </c>
      <c r="C13" s="89"/>
      <c r="D13" s="89"/>
      <c r="E13" s="89"/>
      <c r="F13" s="89"/>
      <c r="G13" s="89"/>
      <c r="H13" s="116"/>
      <c r="I13" s="116"/>
      <c r="J13" s="116"/>
      <c r="K13" s="116"/>
      <c r="L13" s="116"/>
      <c r="M13" s="116"/>
    </row>
    <row r="14" spans="2:98" customFormat="1" ht="15.75">
      <c r="B14" s="60" t="s">
        <v>550</v>
      </c>
      <c r="C14" s="89">
        <v>239012</v>
      </c>
      <c r="D14" s="89"/>
      <c r="E14" s="89">
        <v>2225</v>
      </c>
      <c r="F14" s="89" t="s">
        <v>549</v>
      </c>
      <c r="G14" s="89" t="s">
        <v>176</v>
      </c>
      <c r="H14" s="116">
        <v>75575.509999999995</v>
      </c>
      <c r="I14" s="116">
        <v>0</v>
      </c>
      <c r="J14" s="116">
        <v>0</v>
      </c>
      <c r="K14" s="116">
        <v>0.27</v>
      </c>
      <c r="L14" s="116">
        <v>0</v>
      </c>
      <c r="M14" s="116">
        <v>0</v>
      </c>
    </row>
    <row r="15" spans="2:98" customFormat="1" ht="15.75">
      <c r="B15" s="60" t="s">
        <v>551</v>
      </c>
      <c r="C15" s="89">
        <v>15016</v>
      </c>
      <c r="D15" s="89"/>
      <c r="E15" s="89">
        <v>401</v>
      </c>
      <c r="F15" s="89" t="s">
        <v>297</v>
      </c>
      <c r="G15" s="89" t="s">
        <v>176</v>
      </c>
      <c r="H15" s="116">
        <v>900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</row>
    <row r="16" spans="2:98" customFormat="1" ht="15.75">
      <c r="B16" s="60" t="s">
        <v>552</v>
      </c>
      <c r="C16" s="89">
        <v>1096742</v>
      </c>
      <c r="D16" s="89"/>
      <c r="E16" s="89">
        <v>1011</v>
      </c>
      <c r="F16" s="89" t="s">
        <v>161</v>
      </c>
      <c r="G16" s="89" t="s">
        <v>176</v>
      </c>
      <c r="H16" s="116">
        <v>28147.25</v>
      </c>
      <c r="I16" s="116">
        <v>0</v>
      </c>
      <c r="J16" s="116">
        <v>0</v>
      </c>
      <c r="K16" s="116">
        <v>0.22</v>
      </c>
      <c r="L16" s="116">
        <v>0</v>
      </c>
      <c r="M16" s="116">
        <v>0</v>
      </c>
    </row>
    <row r="17" spans="1:13" customFormat="1" ht="15.75">
      <c r="B17" s="59" t="s">
        <v>242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59" t="s">
        <v>80</v>
      </c>
      <c r="C18" s="87"/>
      <c r="D18" s="87"/>
      <c r="E18" s="87"/>
      <c r="F18" s="87"/>
      <c r="G18" s="87"/>
      <c r="H18" s="90"/>
      <c r="I18" s="90"/>
      <c r="J18" s="90"/>
      <c r="K18" s="90"/>
      <c r="L18" s="90"/>
      <c r="M18" s="90"/>
    </row>
    <row r="19" spans="1:13" customFormat="1" ht="15.75">
      <c r="B19" s="60" t="s">
        <v>268</v>
      </c>
      <c r="C19" s="89"/>
      <c r="D19" s="89"/>
      <c r="E19" s="89"/>
      <c r="F19" s="89"/>
      <c r="G19" s="89"/>
      <c r="H19" s="116"/>
      <c r="I19" s="116"/>
      <c r="J19" s="116"/>
      <c r="K19" s="116"/>
      <c r="L19" s="116"/>
      <c r="M19" s="116"/>
    </row>
    <row r="20" spans="1:13" customFormat="1" ht="15.75">
      <c r="B20" s="59" t="s">
        <v>79</v>
      </c>
      <c r="C20" s="87"/>
      <c r="D20" s="87"/>
      <c r="E20" s="87"/>
      <c r="F20" s="87"/>
      <c r="G20" s="87"/>
      <c r="H20" s="90"/>
      <c r="I20" s="90"/>
      <c r="J20" s="90"/>
      <c r="K20" s="90"/>
      <c r="L20" s="90"/>
      <c r="M20" s="90"/>
    </row>
    <row r="21" spans="1:13" customFormat="1" ht="15.75">
      <c r="B21" s="115" t="s">
        <v>268</v>
      </c>
      <c r="C21" s="89"/>
      <c r="D21" s="89"/>
      <c r="E21" s="89"/>
      <c r="F21" s="89"/>
      <c r="G21" s="89"/>
      <c r="H21" s="116"/>
      <c r="I21" s="116"/>
      <c r="J21" s="116"/>
      <c r="K21" s="116"/>
      <c r="L21" s="116"/>
      <c r="M21" s="116"/>
    </row>
    <row r="22" spans="1:13" customFormat="1">
      <c r="A22" s="1"/>
      <c r="B22" s="113" t="s">
        <v>260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13" t="s">
        <v>256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13" t="s">
        <v>257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22:M24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.85546875" style="2" customWidth="1"/>
    <col min="4" max="4" width="12.5703125" style="1" bestFit="1" customWidth="1"/>
    <col min="5" max="5" width="8.7109375" style="1" customWidth="1"/>
    <col min="6" max="6" width="20.7109375" style="1" customWidth="1"/>
    <col min="7" max="7" width="15.5703125" style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277</v>
      </c>
    </row>
    <row r="2" spans="2:55">
      <c r="B2" s="81" t="s">
        <v>278</v>
      </c>
    </row>
    <row r="3" spans="2:55">
      <c r="B3" s="81" t="s">
        <v>590</v>
      </c>
    </row>
    <row r="4" spans="2:55">
      <c r="B4" s="81"/>
    </row>
    <row r="6" spans="2:55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55" ht="26.25" customHeight="1">
      <c r="B7" s="141" t="s">
        <v>126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259</v>
      </c>
      <c r="G8" s="25" t="s">
        <v>255</v>
      </c>
      <c r="H8" s="25" t="s">
        <v>140</v>
      </c>
      <c r="I8" s="25" t="s">
        <v>69</v>
      </c>
      <c r="J8" s="48" t="s">
        <v>181</v>
      </c>
      <c r="K8" s="26" t="s">
        <v>183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261</v>
      </c>
      <c r="G9" s="27" t="s">
        <v>76</v>
      </c>
      <c r="H9" s="27" t="s">
        <v>253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6022407.3499999996</v>
      </c>
      <c r="G11" s="83"/>
      <c r="H11" s="83">
        <v>37861.31</v>
      </c>
      <c r="I11" s="83"/>
      <c r="J11" s="83"/>
      <c r="K11" s="83">
        <v>5.65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243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233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268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238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268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2:11" customFormat="1" ht="15.75">
      <c r="B17" s="57" t="s">
        <v>239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2:11" customFormat="1" ht="15.75">
      <c r="B18" s="60" t="s">
        <v>268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2:11" customFormat="1" ht="15.75">
      <c r="B19" s="57" t="s">
        <v>240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2:11" customFormat="1" ht="15.75">
      <c r="B20" s="60" t="s">
        <v>268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2:11" customFormat="1" ht="15.75">
      <c r="B21" s="57" t="s">
        <v>242</v>
      </c>
      <c r="C21" s="87"/>
      <c r="D21" s="87"/>
      <c r="E21" s="96"/>
      <c r="F21" s="90">
        <v>6022407.3499999996</v>
      </c>
      <c r="G21" s="90"/>
      <c r="H21" s="90">
        <v>37861.31</v>
      </c>
      <c r="I21" s="90"/>
      <c r="J21" s="90"/>
      <c r="K21" s="90">
        <v>5.65</v>
      </c>
    </row>
    <row r="22" spans="2:11" customFormat="1" ht="16.5" customHeight="1">
      <c r="B22" s="57" t="s">
        <v>233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2:11" customFormat="1" ht="16.5" customHeight="1">
      <c r="B23" s="60" t="s">
        <v>268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2:11" customFormat="1" ht="16.5" customHeight="1">
      <c r="B24" s="57" t="s">
        <v>238</v>
      </c>
      <c r="C24" s="87"/>
      <c r="D24" s="87"/>
      <c r="E24" s="96"/>
      <c r="F24" s="90">
        <v>6022407.3499999996</v>
      </c>
      <c r="G24" s="90"/>
      <c r="H24" s="90">
        <v>37861.31</v>
      </c>
      <c r="I24" s="90"/>
      <c r="J24" s="90"/>
      <c r="K24" s="90">
        <v>5.65</v>
      </c>
    </row>
    <row r="25" spans="2:11" customFormat="1" ht="15.75">
      <c r="B25" s="60" t="s">
        <v>268</v>
      </c>
      <c r="C25" s="89"/>
      <c r="D25" s="89"/>
      <c r="E25" s="100"/>
      <c r="F25" s="116"/>
      <c r="G25" s="116"/>
      <c r="H25" s="116"/>
      <c r="I25" s="116"/>
      <c r="J25" s="116"/>
      <c r="K25" s="116"/>
    </row>
    <row r="26" spans="2:11" customFormat="1" ht="15.75">
      <c r="B26" s="60" t="s">
        <v>553</v>
      </c>
      <c r="C26" s="89">
        <v>6200067</v>
      </c>
      <c r="D26" s="89" t="s">
        <v>176</v>
      </c>
      <c r="E26" s="100"/>
      <c r="F26" s="116">
        <v>4987920.2699999996</v>
      </c>
      <c r="G26" s="116">
        <v>134.68781000000001</v>
      </c>
      <c r="H26" s="116">
        <v>6718.12</v>
      </c>
      <c r="I26" s="116">
        <v>0</v>
      </c>
      <c r="J26" s="116">
        <v>17.739999999999998</v>
      </c>
      <c r="K26" s="116">
        <v>1</v>
      </c>
    </row>
    <row r="27" spans="2:11" customFormat="1" ht="15.75">
      <c r="B27" s="60" t="s">
        <v>554</v>
      </c>
      <c r="C27" s="89">
        <v>6200380</v>
      </c>
      <c r="D27" s="89" t="s">
        <v>175</v>
      </c>
      <c r="E27" s="100"/>
      <c r="F27" s="116">
        <v>893.6</v>
      </c>
      <c r="G27" s="116">
        <v>152819.39000000001</v>
      </c>
      <c r="H27" s="116">
        <v>4983.05</v>
      </c>
      <c r="I27" s="116">
        <v>0</v>
      </c>
      <c r="J27" s="116">
        <v>13.16</v>
      </c>
      <c r="K27" s="116">
        <v>0.74</v>
      </c>
    </row>
    <row r="28" spans="2:11" customFormat="1" ht="15.75">
      <c r="B28" s="60" t="s">
        <v>555</v>
      </c>
      <c r="C28" s="89">
        <v>60605763</v>
      </c>
      <c r="D28" s="89" t="s">
        <v>176</v>
      </c>
      <c r="E28" s="100"/>
      <c r="F28" s="116">
        <v>7157.61</v>
      </c>
      <c r="G28" s="116">
        <v>180782.6</v>
      </c>
      <c r="H28" s="116">
        <v>12939.71</v>
      </c>
      <c r="I28" s="116">
        <v>0</v>
      </c>
      <c r="J28" s="116">
        <v>34.18</v>
      </c>
      <c r="K28" s="116">
        <v>1.93</v>
      </c>
    </row>
    <row r="29" spans="2:11" customFormat="1" ht="15.75">
      <c r="B29" s="60" t="s">
        <v>556</v>
      </c>
      <c r="C29" s="89">
        <v>6032767</v>
      </c>
      <c r="D29" s="89" t="s">
        <v>176</v>
      </c>
      <c r="E29" s="100"/>
      <c r="F29" s="116">
        <v>1268.07</v>
      </c>
      <c r="G29" s="116">
        <v>292538.59999999998</v>
      </c>
      <c r="H29" s="116">
        <v>3709.59</v>
      </c>
      <c r="I29" s="116">
        <v>0</v>
      </c>
      <c r="J29" s="116">
        <v>9.8000000000000007</v>
      </c>
      <c r="K29" s="116">
        <v>0.55000000000000004</v>
      </c>
    </row>
    <row r="30" spans="2:11" customFormat="1" ht="15.75">
      <c r="B30" s="60" t="s">
        <v>557</v>
      </c>
      <c r="C30" s="89">
        <v>6040117</v>
      </c>
      <c r="D30" s="89" t="s">
        <v>176</v>
      </c>
      <c r="E30" s="100"/>
      <c r="F30" s="116">
        <v>2443.9699999999998</v>
      </c>
      <c r="G30" s="116">
        <v>172315</v>
      </c>
      <c r="H30" s="116">
        <v>4211.33</v>
      </c>
      <c r="I30" s="116">
        <v>0</v>
      </c>
      <c r="J30" s="116">
        <v>11.12</v>
      </c>
      <c r="K30" s="116">
        <v>0.63</v>
      </c>
    </row>
    <row r="31" spans="2:11" customFormat="1" ht="15.75">
      <c r="B31" s="60" t="s">
        <v>558</v>
      </c>
      <c r="C31" s="89">
        <v>6200471</v>
      </c>
      <c r="D31" s="89" t="s">
        <v>176</v>
      </c>
      <c r="E31" s="100"/>
      <c r="F31" s="116">
        <v>3913.83</v>
      </c>
      <c r="G31" s="116">
        <v>111508.22</v>
      </c>
      <c r="H31" s="116">
        <v>4364.24</v>
      </c>
      <c r="I31" s="116">
        <v>0</v>
      </c>
      <c r="J31" s="116">
        <v>11.53</v>
      </c>
      <c r="K31" s="116">
        <v>0.65</v>
      </c>
    </row>
    <row r="32" spans="2:11" customFormat="1" ht="15.75">
      <c r="B32" s="60" t="s">
        <v>559</v>
      </c>
      <c r="C32" s="89">
        <v>10044857</v>
      </c>
      <c r="D32" s="89" t="s">
        <v>176</v>
      </c>
      <c r="E32" s="100"/>
      <c r="F32" s="116">
        <v>1018810</v>
      </c>
      <c r="G32" s="116">
        <v>91.799599999999998</v>
      </c>
      <c r="H32" s="116">
        <v>935.26</v>
      </c>
      <c r="I32" s="116">
        <v>0</v>
      </c>
      <c r="J32" s="116">
        <v>2.4700000000000002</v>
      </c>
      <c r="K32" s="116">
        <v>0.14000000000000001</v>
      </c>
    </row>
    <row r="33" spans="1:11" customFormat="1" ht="15.75">
      <c r="B33" s="57" t="s">
        <v>239</v>
      </c>
      <c r="C33" s="87"/>
      <c r="D33" s="87"/>
      <c r="E33" s="96"/>
      <c r="F33" s="90"/>
      <c r="G33" s="90"/>
      <c r="H33" s="90"/>
      <c r="I33" s="90"/>
      <c r="J33" s="90"/>
      <c r="K33" s="90"/>
    </row>
    <row r="34" spans="1:11" customFormat="1" ht="15.75">
      <c r="B34" s="60" t="s">
        <v>268</v>
      </c>
      <c r="C34" s="89"/>
      <c r="D34" s="89"/>
      <c r="E34" s="100"/>
      <c r="F34" s="116"/>
      <c r="G34" s="116"/>
      <c r="H34" s="116"/>
      <c r="I34" s="116"/>
      <c r="J34" s="116"/>
      <c r="K34" s="116"/>
    </row>
    <row r="35" spans="1:11" customFormat="1" ht="15.75">
      <c r="B35" s="57" t="s">
        <v>240</v>
      </c>
      <c r="C35" s="87"/>
      <c r="D35" s="87"/>
      <c r="E35" s="96"/>
      <c r="F35" s="90"/>
      <c r="G35" s="90"/>
      <c r="H35" s="90"/>
      <c r="I35" s="90"/>
      <c r="J35" s="90"/>
      <c r="K35" s="90"/>
    </row>
    <row r="36" spans="1:11" customFormat="1" ht="15.75">
      <c r="B36" s="115" t="s">
        <v>268</v>
      </c>
      <c r="C36" s="89"/>
      <c r="D36" s="89"/>
      <c r="E36" s="100"/>
      <c r="F36" s="116"/>
      <c r="G36" s="116"/>
      <c r="H36" s="116"/>
      <c r="I36" s="116"/>
      <c r="J36" s="116"/>
      <c r="K36" s="116"/>
    </row>
    <row r="37" spans="1:11" customFormat="1">
      <c r="A37" s="1"/>
      <c r="B37" s="113" t="s">
        <v>260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142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3" t="s">
        <v>256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13" t="s">
        <v>257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7:K40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277</v>
      </c>
    </row>
    <row r="2" spans="1:59">
      <c r="B2" s="81" t="s">
        <v>278</v>
      </c>
    </row>
    <row r="3" spans="1:59">
      <c r="B3" s="81" t="s">
        <v>590</v>
      </c>
    </row>
    <row r="4" spans="1:59">
      <c r="B4" s="81"/>
    </row>
    <row r="6" spans="1:59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59" ht="26.25" customHeight="1">
      <c r="B7" s="141" t="s">
        <v>127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538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268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244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268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260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256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257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277</v>
      </c>
    </row>
    <row r="2" spans="2:52">
      <c r="B2" s="81" t="s">
        <v>278</v>
      </c>
    </row>
    <row r="3" spans="2:52">
      <c r="B3" s="81" t="s">
        <v>590</v>
      </c>
    </row>
    <row r="4" spans="2:52">
      <c r="B4" s="81"/>
    </row>
    <row r="6" spans="2:52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52" ht="26.25" customHeight="1">
      <c r="B7" s="141" t="s">
        <v>128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246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268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560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268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234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268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231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268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268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245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230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268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235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268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231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268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232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268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268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260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257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4" style="2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21.28515625" style="1" customWidth="1"/>
    <col min="8" max="8" width="7.28515625" style="1" customWidth="1"/>
    <col min="9" max="9" width="12.425781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277</v>
      </c>
    </row>
    <row r="2" spans="2:49">
      <c r="B2" s="81" t="s">
        <v>278</v>
      </c>
    </row>
    <row r="3" spans="2:49">
      <c r="B3" s="81" t="s">
        <v>590</v>
      </c>
    </row>
    <row r="4" spans="2:49">
      <c r="B4" s="81"/>
    </row>
    <row r="6" spans="2:49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49" ht="26.25" customHeight="1">
      <c r="B7" s="141" t="s">
        <v>129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48" t="s">
        <v>181</v>
      </c>
      <c r="K8" s="26" t="s">
        <v>183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-21445200</v>
      </c>
      <c r="H11" s="83"/>
      <c r="I11" s="83">
        <v>-1752.35</v>
      </c>
      <c r="J11" s="83"/>
      <c r="K11" s="83">
        <v>-0.26</v>
      </c>
      <c r="AW11" s="1"/>
    </row>
    <row r="12" spans="2:49" customFormat="1" ht="19.5" customHeight="1">
      <c r="B12" s="59" t="s">
        <v>561</v>
      </c>
      <c r="C12" s="87"/>
      <c r="D12" s="87"/>
      <c r="E12" s="87"/>
      <c r="F12" s="96"/>
      <c r="G12" s="90">
        <v>-21445200</v>
      </c>
      <c r="H12" s="90"/>
      <c r="I12" s="90">
        <v>-1752.35</v>
      </c>
      <c r="J12" s="90"/>
      <c r="K12" s="90">
        <v>-0.26</v>
      </c>
    </row>
    <row r="13" spans="2:49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268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560</v>
      </c>
      <c r="C15" s="87"/>
      <c r="D15" s="87"/>
      <c r="E15" s="87"/>
      <c r="F15" s="96"/>
      <c r="G15" s="90">
        <v>-21445200</v>
      </c>
      <c r="H15" s="90"/>
      <c r="I15" s="90">
        <v>-1752.35</v>
      </c>
      <c r="J15" s="90"/>
      <c r="K15" s="90">
        <v>-0.26</v>
      </c>
    </row>
    <row r="16" spans="2:49" customFormat="1" ht="15.75">
      <c r="B16" s="67" t="s">
        <v>268</v>
      </c>
      <c r="C16" s="89"/>
      <c r="D16" s="89"/>
      <c r="E16" s="89"/>
      <c r="F16" s="100"/>
      <c r="G16" s="116"/>
      <c r="H16" s="116"/>
      <c r="I16" s="116"/>
      <c r="J16" s="116"/>
      <c r="K16" s="116"/>
    </row>
    <row r="17" spans="2:11" customFormat="1" ht="15.75">
      <c r="B17" s="67" t="s">
        <v>562</v>
      </c>
      <c r="C17" s="89">
        <v>9902263</v>
      </c>
      <c r="D17" s="89" t="s">
        <v>563</v>
      </c>
      <c r="E17" s="89" t="s">
        <v>176</v>
      </c>
      <c r="F17" s="100"/>
      <c r="G17" s="116">
        <v>-3590000</v>
      </c>
      <c r="H17" s="116">
        <v>15.5976</v>
      </c>
      <c r="I17" s="116">
        <v>-559.95000000000005</v>
      </c>
      <c r="J17" s="116">
        <v>31.95</v>
      </c>
      <c r="K17" s="116">
        <v>-0.08</v>
      </c>
    </row>
    <row r="18" spans="2:11" customFormat="1" ht="15.75">
      <c r="B18" s="67" t="s">
        <v>564</v>
      </c>
      <c r="C18" s="89">
        <v>9902412</v>
      </c>
      <c r="D18" s="89" t="s">
        <v>563</v>
      </c>
      <c r="E18" s="89" t="s">
        <v>176</v>
      </c>
      <c r="F18" s="100"/>
      <c r="G18" s="116">
        <v>-6497200</v>
      </c>
      <c r="H18" s="116">
        <v>9.1529000000000007</v>
      </c>
      <c r="I18" s="116">
        <v>-594.67999999999995</v>
      </c>
      <c r="J18" s="116">
        <v>33.94</v>
      </c>
      <c r="K18" s="116">
        <v>-0.09</v>
      </c>
    </row>
    <row r="19" spans="2:11" customFormat="1" ht="15.75">
      <c r="B19" s="67" t="s">
        <v>565</v>
      </c>
      <c r="C19" s="89">
        <v>99024846</v>
      </c>
      <c r="D19" s="89" t="s">
        <v>563</v>
      </c>
      <c r="E19" s="89" t="s">
        <v>176</v>
      </c>
      <c r="F19" s="100"/>
      <c r="G19" s="116">
        <v>-9858000</v>
      </c>
      <c r="H19" s="116">
        <v>6.0045999999999999</v>
      </c>
      <c r="I19" s="116">
        <v>-591.92999999999995</v>
      </c>
      <c r="J19" s="116">
        <v>33.78</v>
      </c>
      <c r="K19" s="116">
        <v>-0.09</v>
      </c>
    </row>
    <row r="20" spans="2:11" customFormat="1" ht="15.75">
      <c r="B20" s="67" t="s">
        <v>566</v>
      </c>
      <c r="C20" s="89">
        <v>9902487</v>
      </c>
      <c r="D20" s="89" t="s">
        <v>563</v>
      </c>
      <c r="E20" s="89" t="s">
        <v>176</v>
      </c>
      <c r="F20" s="100"/>
      <c r="G20" s="116">
        <v>-1500000</v>
      </c>
      <c r="H20" s="116">
        <v>0.38529999999999998</v>
      </c>
      <c r="I20" s="116">
        <v>-5.78</v>
      </c>
      <c r="J20" s="116">
        <v>0.33</v>
      </c>
      <c r="K20" s="116">
        <v>0</v>
      </c>
    </row>
    <row r="21" spans="2:11" customFormat="1" ht="15.75">
      <c r="B21" s="59" t="s">
        <v>234</v>
      </c>
      <c r="C21" s="87"/>
      <c r="D21" s="87"/>
      <c r="E21" s="87"/>
      <c r="F21" s="96"/>
      <c r="G21" s="90"/>
      <c r="H21" s="90"/>
      <c r="I21" s="90"/>
      <c r="J21" s="90"/>
      <c r="K21" s="90"/>
    </row>
    <row r="22" spans="2:11" customFormat="1" ht="15.75">
      <c r="B22" s="67" t="s">
        <v>268</v>
      </c>
      <c r="C22" s="89"/>
      <c r="D22" s="89"/>
      <c r="E22" s="89"/>
      <c r="F22" s="100"/>
      <c r="G22" s="116"/>
      <c r="H22" s="116"/>
      <c r="I22" s="116"/>
      <c r="J22" s="116"/>
      <c r="K22" s="116"/>
    </row>
    <row r="23" spans="2:11" customFormat="1" ht="15.75">
      <c r="B23" s="59" t="s">
        <v>231</v>
      </c>
      <c r="C23" s="87"/>
      <c r="D23" s="87"/>
      <c r="E23" s="87"/>
      <c r="F23" s="96"/>
      <c r="G23" s="90"/>
      <c r="H23" s="90"/>
      <c r="I23" s="90"/>
      <c r="J23" s="90"/>
      <c r="K23" s="90"/>
    </row>
    <row r="24" spans="2:11" customFormat="1" ht="15.75">
      <c r="B24" s="67" t="s">
        <v>268</v>
      </c>
      <c r="C24" s="89"/>
      <c r="D24" s="89"/>
      <c r="E24" s="89"/>
      <c r="F24" s="100"/>
      <c r="G24" s="116"/>
      <c r="H24" s="116"/>
      <c r="I24" s="116"/>
      <c r="J24" s="116"/>
      <c r="K24" s="116"/>
    </row>
    <row r="25" spans="2:11" customFormat="1" ht="15.75">
      <c r="B25" s="59" t="s">
        <v>73</v>
      </c>
      <c r="C25" s="87"/>
      <c r="D25" s="87"/>
      <c r="E25" s="87"/>
      <c r="F25" s="96"/>
      <c r="G25" s="90"/>
      <c r="H25" s="90"/>
      <c r="I25" s="90"/>
      <c r="J25" s="90"/>
      <c r="K25" s="90"/>
    </row>
    <row r="26" spans="2:11" customFormat="1" ht="15.75">
      <c r="B26" s="67" t="s">
        <v>268</v>
      </c>
      <c r="C26" s="89"/>
      <c r="D26" s="89"/>
      <c r="E26" s="89"/>
      <c r="F26" s="100"/>
      <c r="G26" s="116"/>
      <c r="H26" s="116"/>
      <c r="I26" s="116"/>
      <c r="J26" s="116"/>
      <c r="K26" s="116"/>
    </row>
    <row r="27" spans="2:11" customFormat="1" ht="15.75">
      <c r="B27" s="59" t="s">
        <v>247</v>
      </c>
      <c r="C27" s="87"/>
      <c r="D27" s="87"/>
      <c r="E27" s="87"/>
      <c r="F27" s="96"/>
      <c r="G27" s="90"/>
      <c r="H27" s="90"/>
      <c r="I27" s="90"/>
      <c r="J27" s="90"/>
      <c r="K27" s="90"/>
    </row>
    <row r="28" spans="2:11" customFormat="1" ht="15.75">
      <c r="B28" s="59" t="s">
        <v>230</v>
      </c>
      <c r="C28" s="87"/>
      <c r="D28" s="87"/>
      <c r="E28" s="87"/>
      <c r="F28" s="96"/>
      <c r="G28" s="90"/>
      <c r="H28" s="90"/>
      <c r="I28" s="90"/>
      <c r="J28" s="90"/>
      <c r="K28" s="90"/>
    </row>
    <row r="29" spans="2:11" customFormat="1" ht="15.75">
      <c r="B29" s="67" t="s">
        <v>268</v>
      </c>
      <c r="C29" s="89"/>
      <c r="D29" s="89"/>
      <c r="E29" s="89"/>
      <c r="F29" s="100"/>
      <c r="G29" s="116"/>
      <c r="H29" s="116"/>
      <c r="I29" s="116"/>
      <c r="J29" s="116"/>
      <c r="K29" s="116"/>
    </row>
    <row r="30" spans="2:11" customFormat="1" ht="15.75">
      <c r="B30" s="59" t="s">
        <v>235</v>
      </c>
      <c r="C30" s="87"/>
      <c r="D30" s="87"/>
      <c r="E30" s="87"/>
      <c r="F30" s="96"/>
      <c r="G30" s="90"/>
      <c r="H30" s="90"/>
      <c r="I30" s="90"/>
      <c r="J30" s="90"/>
      <c r="K30" s="90"/>
    </row>
    <row r="31" spans="2:11" customFormat="1" ht="15.75">
      <c r="B31" s="67" t="s">
        <v>268</v>
      </c>
      <c r="C31" s="89"/>
      <c r="D31" s="89"/>
      <c r="E31" s="89"/>
      <c r="F31" s="100"/>
      <c r="G31" s="116"/>
      <c r="H31" s="116"/>
      <c r="I31" s="116"/>
      <c r="J31" s="116"/>
      <c r="K31" s="116"/>
    </row>
    <row r="32" spans="2:11" customFormat="1" ht="15.75">
      <c r="B32" s="59" t="s">
        <v>231</v>
      </c>
      <c r="C32" s="87"/>
      <c r="D32" s="87"/>
      <c r="E32" s="87"/>
      <c r="F32" s="96"/>
      <c r="G32" s="90"/>
      <c r="H32" s="90"/>
      <c r="I32" s="90"/>
      <c r="J32" s="90"/>
      <c r="K32" s="90"/>
    </row>
    <row r="33" spans="1:11" customFormat="1" ht="15.75">
      <c r="B33" s="67" t="s">
        <v>268</v>
      </c>
      <c r="C33" s="89"/>
      <c r="D33" s="89"/>
      <c r="E33" s="89"/>
      <c r="F33" s="100"/>
      <c r="G33" s="116"/>
      <c r="H33" s="116"/>
      <c r="I33" s="116"/>
      <c r="J33" s="116"/>
      <c r="K33" s="116"/>
    </row>
    <row r="34" spans="1:11" customFormat="1" ht="15.75">
      <c r="B34" s="59" t="s">
        <v>73</v>
      </c>
      <c r="C34" s="87"/>
      <c r="D34" s="87"/>
      <c r="E34" s="87"/>
      <c r="F34" s="96"/>
      <c r="G34" s="90"/>
      <c r="H34" s="90"/>
      <c r="I34" s="90"/>
      <c r="J34" s="90"/>
      <c r="K34" s="90"/>
    </row>
    <row r="35" spans="1:11" customFormat="1" ht="15.75">
      <c r="B35" s="121" t="s">
        <v>268</v>
      </c>
      <c r="C35" s="89"/>
      <c r="D35" s="89"/>
      <c r="E35" s="89"/>
      <c r="F35" s="100"/>
      <c r="G35" s="116"/>
      <c r="H35" s="116"/>
      <c r="I35" s="116"/>
      <c r="J35" s="116"/>
      <c r="K35" s="116"/>
    </row>
    <row r="36" spans="1:11" customFormat="1">
      <c r="A36" s="1"/>
      <c r="B36" s="113" t="s">
        <v>260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142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256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3" t="s">
        <v>257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6:K39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277</v>
      </c>
    </row>
    <row r="2" spans="2:78">
      <c r="B2" s="81" t="s">
        <v>278</v>
      </c>
    </row>
    <row r="3" spans="2:78">
      <c r="B3" s="81" t="s">
        <v>590</v>
      </c>
    </row>
    <row r="4" spans="2:78">
      <c r="B4" s="81"/>
    </row>
    <row r="6" spans="2:78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78" ht="26.25" customHeight="1">
      <c r="B7" s="141" t="s">
        <v>130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140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261</v>
      </c>
      <c r="M9" s="16" t="s">
        <v>76</v>
      </c>
      <c r="N9" s="16" t="s">
        <v>253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268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268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268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268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268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268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268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268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268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268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260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256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257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12.42578125" style="2" customWidth="1"/>
    <col min="5" max="5" width="6.28515625" style="2" customWidth="1"/>
    <col min="6" max="6" width="6.42578125" style="1" bestFit="1" customWidth="1"/>
    <col min="7" max="7" width="13.7109375" style="1" customWidth="1"/>
    <col min="8" max="8" width="8.7109375" style="1" bestFit="1" customWidth="1"/>
    <col min="9" max="9" width="8.140625" style="1" bestFit="1" customWidth="1"/>
    <col min="10" max="10" width="9.85546875" style="1" bestFit="1" customWidth="1"/>
    <col min="11" max="11" width="7.28515625" style="1" bestFit="1" customWidth="1"/>
    <col min="12" max="12" width="8.7109375" style="1" customWidth="1"/>
    <col min="13" max="13" width="18.7109375" style="1" customWidth="1"/>
    <col min="14" max="14" width="10.140625" style="1" customWidth="1"/>
    <col min="15" max="15" width="15" style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277</v>
      </c>
    </row>
    <row r="2" spans="2:61">
      <c r="B2" s="81" t="s">
        <v>278</v>
      </c>
    </row>
    <row r="3" spans="2:61">
      <c r="B3" s="81" t="s">
        <v>590</v>
      </c>
    </row>
    <row r="4" spans="2:61">
      <c r="B4" s="81"/>
    </row>
    <row r="6" spans="2:61" ht="26.25" customHeight="1">
      <c r="B6" s="141" t="s">
        <v>210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61" s="3" customFormat="1" ht="63">
      <c r="B7" s="20" t="s">
        <v>146</v>
      </c>
      <c r="C7" s="25" t="s">
        <v>226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259</v>
      </c>
      <c r="N7" s="25" t="s">
        <v>255</v>
      </c>
      <c r="O7" s="25" t="s">
        <v>140</v>
      </c>
      <c r="P7" s="48" t="s">
        <v>181</v>
      </c>
      <c r="Q7" s="26" t="s">
        <v>183</v>
      </c>
      <c r="R7" s="1"/>
      <c r="S7" s="1"/>
      <c r="T7" s="1"/>
      <c r="U7" s="1"/>
      <c r="V7" s="1"/>
      <c r="W7" s="1"/>
      <c r="BH7" s="3" t="s">
        <v>174</v>
      </c>
      <c r="BI7" s="3" t="s">
        <v>176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261</v>
      </c>
      <c r="N8" s="16" t="s">
        <v>76</v>
      </c>
      <c r="O8" s="16" t="s">
        <v>253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172</v>
      </c>
      <c r="BI8" s="3" t="s">
        <v>175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173</v>
      </c>
      <c r="BI9" s="4" t="s">
        <v>177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>
        <v>1.7</v>
      </c>
      <c r="J10" s="84"/>
      <c r="K10" s="83"/>
      <c r="L10" s="83">
        <v>1.01</v>
      </c>
      <c r="M10" s="83">
        <v>8804186.3399999999</v>
      </c>
      <c r="N10" s="83"/>
      <c r="O10" s="83">
        <v>9171.2199999999993</v>
      </c>
      <c r="P10" s="83"/>
      <c r="Q10" s="83">
        <v>1.37</v>
      </c>
      <c r="R10" s="1"/>
      <c r="S10" s="1"/>
      <c r="T10" s="1"/>
      <c r="U10" s="1"/>
      <c r="V10" s="1"/>
      <c r="W10" s="1"/>
      <c r="BH10" s="1" t="s">
        <v>26</v>
      </c>
      <c r="BI10" s="4" t="s">
        <v>178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>
        <v>1.7</v>
      </c>
      <c r="J11" s="87"/>
      <c r="K11" s="90"/>
      <c r="L11" s="90">
        <v>1.01</v>
      </c>
      <c r="M11" s="90">
        <v>8804186.3399999999</v>
      </c>
      <c r="N11" s="90"/>
      <c r="O11" s="90">
        <v>9171.2199999999993</v>
      </c>
      <c r="P11" s="90"/>
      <c r="Q11" s="90">
        <v>1.37</v>
      </c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>
        <v>1.7</v>
      </c>
      <c r="J12" s="87"/>
      <c r="K12" s="90"/>
      <c r="L12" s="90">
        <v>1.01</v>
      </c>
      <c r="M12" s="90">
        <v>8803935.3399999999</v>
      </c>
      <c r="N12" s="90"/>
      <c r="O12" s="90">
        <v>9170.76</v>
      </c>
      <c r="P12" s="90"/>
      <c r="Q12" s="90">
        <v>1.37</v>
      </c>
    </row>
    <row r="13" spans="2:61" customFormat="1" ht="15.75">
      <c r="B13" s="67" t="s">
        <v>567</v>
      </c>
      <c r="C13" s="89" t="s">
        <v>568</v>
      </c>
      <c r="D13" s="89"/>
      <c r="E13" s="89"/>
      <c r="F13" s="89" t="s">
        <v>569</v>
      </c>
      <c r="G13" s="100">
        <v>43282</v>
      </c>
      <c r="H13" s="89" t="s">
        <v>173</v>
      </c>
      <c r="I13" s="89">
        <v>1.56</v>
      </c>
      <c r="J13" s="89" t="s">
        <v>176</v>
      </c>
      <c r="K13" s="116">
        <v>1.633</v>
      </c>
      <c r="L13" s="116">
        <v>0.08</v>
      </c>
      <c r="M13" s="116">
        <v>2039554.56</v>
      </c>
      <c r="N13" s="116">
        <v>103.94561349999999</v>
      </c>
      <c r="O13" s="116">
        <v>2120.0300000000002</v>
      </c>
      <c r="P13" s="116">
        <v>23.12</v>
      </c>
      <c r="Q13" s="116">
        <v>0.32</v>
      </c>
    </row>
    <row r="14" spans="2:61" customFormat="1" ht="15.75">
      <c r="B14" s="67" t="s">
        <v>570</v>
      </c>
      <c r="C14" s="89" t="s">
        <v>568</v>
      </c>
      <c r="D14" s="89"/>
      <c r="E14" s="89"/>
      <c r="F14" s="89" t="s">
        <v>569</v>
      </c>
      <c r="G14" s="100">
        <v>43282</v>
      </c>
      <c r="H14" s="89" t="s">
        <v>173</v>
      </c>
      <c r="I14" s="89">
        <v>1.74</v>
      </c>
      <c r="J14" s="89" t="s">
        <v>176</v>
      </c>
      <c r="K14" s="116">
        <v>3.0859999999999999</v>
      </c>
      <c r="L14" s="116">
        <v>1.29</v>
      </c>
      <c r="M14" s="116">
        <v>6764380.7800000003</v>
      </c>
      <c r="N14" s="116">
        <v>104.233255</v>
      </c>
      <c r="O14" s="116">
        <v>7050.73</v>
      </c>
      <c r="P14" s="116">
        <v>76.88</v>
      </c>
      <c r="Q14" s="116">
        <v>1.05</v>
      </c>
    </row>
    <row r="15" spans="2:61" customFormat="1" ht="15.75">
      <c r="B15" s="59" t="s">
        <v>37</v>
      </c>
      <c r="C15" s="87"/>
      <c r="D15" s="87"/>
      <c r="E15" s="87"/>
      <c r="F15" s="87"/>
      <c r="G15" s="96"/>
      <c r="H15" s="87"/>
      <c r="I15" s="87">
        <v>1.57</v>
      </c>
      <c r="J15" s="87"/>
      <c r="K15" s="90"/>
      <c r="L15" s="90">
        <v>2.4500000000000002</v>
      </c>
      <c r="M15" s="90">
        <v>251</v>
      </c>
      <c r="N15" s="90"/>
      <c r="O15" s="90">
        <v>0.46</v>
      </c>
      <c r="P15" s="90"/>
      <c r="Q15" s="90"/>
    </row>
    <row r="16" spans="2:61" customFormat="1" ht="15.75">
      <c r="B16" s="67" t="s">
        <v>268</v>
      </c>
      <c r="C16" s="89"/>
      <c r="D16" s="89"/>
      <c r="E16" s="89"/>
      <c r="F16" s="89"/>
      <c r="G16" s="100"/>
      <c r="H16" s="89"/>
      <c r="I16" s="89"/>
      <c r="J16" s="89"/>
      <c r="K16" s="116"/>
      <c r="L16" s="116"/>
      <c r="M16" s="116"/>
      <c r="N16" s="116"/>
      <c r="O16" s="116"/>
      <c r="P16" s="116"/>
      <c r="Q16" s="116"/>
    </row>
    <row r="17" spans="2:17" customFormat="1" ht="15.75">
      <c r="B17" s="67" t="s">
        <v>571</v>
      </c>
      <c r="C17" s="89" t="s">
        <v>568</v>
      </c>
      <c r="D17" s="89">
        <v>7254980</v>
      </c>
      <c r="E17" s="89">
        <v>695</v>
      </c>
      <c r="F17" s="89">
        <v>0</v>
      </c>
      <c r="G17" s="100"/>
      <c r="H17" s="89" t="s">
        <v>280</v>
      </c>
      <c r="I17" s="89">
        <v>1.57</v>
      </c>
      <c r="J17" s="89" t="s">
        <v>176</v>
      </c>
      <c r="K17" s="116">
        <v>5.0999999999999996</v>
      </c>
      <c r="L17" s="116">
        <v>2.4500000000000002</v>
      </c>
      <c r="M17" s="116">
        <v>251</v>
      </c>
      <c r="N17" s="116">
        <v>182.46019999999999</v>
      </c>
      <c r="O17" s="116">
        <v>0.46</v>
      </c>
      <c r="P17" s="116">
        <v>0</v>
      </c>
      <c r="Q17" s="116">
        <v>0</v>
      </c>
    </row>
    <row r="18" spans="2:17" customFormat="1" ht="15.75">
      <c r="B18" s="59" t="s">
        <v>39</v>
      </c>
      <c r="C18" s="87"/>
      <c r="D18" s="87"/>
      <c r="E18" s="87"/>
      <c r="F18" s="87"/>
      <c r="G18" s="96"/>
      <c r="H18" s="87"/>
      <c r="I18" s="87"/>
      <c r="J18" s="87"/>
      <c r="K18" s="90"/>
      <c r="L18" s="90"/>
      <c r="M18" s="90"/>
      <c r="N18" s="90"/>
      <c r="O18" s="90"/>
      <c r="P18" s="90"/>
      <c r="Q18" s="90"/>
    </row>
    <row r="19" spans="2:17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89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59" t="s">
        <v>40</v>
      </c>
      <c r="C20" s="87"/>
      <c r="D20" s="87"/>
      <c r="E20" s="87"/>
      <c r="F20" s="87"/>
      <c r="G20" s="96"/>
      <c r="H20" s="87"/>
      <c r="I20" s="87"/>
      <c r="J20" s="87"/>
      <c r="K20" s="90"/>
      <c r="L20" s="90"/>
      <c r="M20" s="90"/>
      <c r="N20" s="90"/>
      <c r="O20" s="90"/>
      <c r="P20" s="90"/>
      <c r="Q20" s="90"/>
    </row>
    <row r="21" spans="2:17" customFormat="1" ht="15.75">
      <c r="B21" s="67" t="s">
        <v>268</v>
      </c>
      <c r="C21" s="89"/>
      <c r="D21" s="89"/>
      <c r="E21" s="89"/>
      <c r="F21" s="89"/>
      <c r="G21" s="100"/>
      <c r="H21" s="89"/>
      <c r="I21" s="89"/>
      <c r="J21" s="89"/>
      <c r="K21" s="116"/>
      <c r="L21" s="116"/>
      <c r="M21" s="116"/>
      <c r="N21" s="116"/>
      <c r="O21" s="116"/>
      <c r="P21" s="116"/>
      <c r="Q21" s="116"/>
    </row>
    <row r="22" spans="2:17" customFormat="1" ht="15.75">
      <c r="B22" s="59" t="s">
        <v>38</v>
      </c>
      <c r="C22" s="87"/>
      <c r="D22" s="87"/>
      <c r="E22" s="87"/>
      <c r="F22" s="87"/>
      <c r="G22" s="96"/>
      <c r="H22" s="87"/>
      <c r="I22" s="87"/>
      <c r="J22" s="87"/>
      <c r="K22" s="90"/>
      <c r="L22" s="90"/>
      <c r="M22" s="90"/>
      <c r="N22" s="90"/>
      <c r="O22" s="90"/>
      <c r="P22" s="90"/>
      <c r="Q22" s="90"/>
    </row>
    <row r="23" spans="2:17" customFormat="1" ht="15.75">
      <c r="B23" s="67" t="s">
        <v>268</v>
      </c>
      <c r="C23" s="89"/>
      <c r="D23" s="89"/>
      <c r="E23" s="89"/>
      <c r="F23" s="89"/>
      <c r="G23" s="100"/>
      <c r="H23" s="89"/>
      <c r="I23" s="89"/>
      <c r="J23" s="89"/>
      <c r="K23" s="116"/>
      <c r="L23" s="116"/>
      <c r="M23" s="116"/>
      <c r="N23" s="116"/>
      <c r="O23" s="116"/>
      <c r="P23" s="116"/>
      <c r="Q23" s="116"/>
    </row>
    <row r="24" spans="2:17" customFormat="1" ht="15.75">
      <c r="B24" s="59" t="s">
        <v>41</v>
      </c>
      <c r="C24" s="87"/>
      <c r="D24" s="87"/>
      <c r="E24" s="87"/>
      <c r="F24" s="87"/>
      <c r="G24" s="96"/>
      <c r="H24" s="87"/>
      <c r="I24" s="87"/>
      <c r="J24" s="87"/>
      <c r="K24" s="90"/>
      <c r="L24" s="90"/>
      <c r="M24" s="90"/>
      <c r="N24" s="90"/>
      <c r="O24" s="90"/>
      <c r="P24" s="90"/>
      <c r="Q24" s="90"/>
    </row>
    <row r="25" spans="2:17" customFormat="1" ht="15.75">
      <c r="B25" s="67" t="s">
        <v>268</v>
      </c>
      <c r="C25" s="89"/>
      <c r="D25" s="89"/>
      <c r="E25" s="89"/>
      <c r="F25" s="89"/>
      <c r="G25" s="100"/>
      <c r="H25" s="89"/>
      <c r="I25" s="89"/>
      <c r="J25" s="89"/>
      <c r="K25" s="116"/>
      <c r="L25" s="116"/>
      <c r="M25" s="116"/>
      <c r="N25" s="116"/>
      <c r="O25" s="116"/>
      <c r="P25" s="116"/>
      <c r="Q25" s="116"/>
    </row>
    <row r="26" spans="2:17" customFormat="1" ht="15.75">
      <c r="B26" s="67" t="s">
        <v>268</v>
      </c>
      <c r="C26" s="89"/>
      <c r="D26" s="89"/>
      <c r="E26" s="89"/>
      <c r="F26" s="89"/>
      <c r="G26" s="100"/>
      <c r="H26" s="89"/>
      <c r="I26" s="89"/>
      <c r="J26" s="89"/>
      <c r="K26" s="116"/>
      <c r="L26" s="116"/>
      <c r="M26" s="116"/>
      <c r="N26" s="116"/>
      <c r="O26" s="116"/>
      <c r="P26" s="116"/>
      <c r="Q26" s="116"/>
    </row>
    <row r="27" spans="2:17" customFormat="1" ht="15.75">
      <c r="B27" s="59" t="s">
        <v>94</v>
      </c>
      <c r="C27" s="87"/>
      <c r="D27" s="87"/>
      <c r="E27" s="87"/>
      <c r="F27" s="87"/>
      <c r="G27" s="96"/>
      <c r="H27" s="87"/>
      <c r="I27" s="87"/>
      <c r="J27" s="87"/>
      <c r="K27" s="90"/>
      <c r="L27" s="90"/>
      <c r="M27" s="90"/>
      <c r="N27" s="90"/>
      <c r="O27" s="90"/>
      <c r="P27" s="90"/>
      <c r="Q27" s="90"/>
    </row>
    <row r="28" spans="2:17" customFormat="1" ht="15.75">
      <c r="B28" s="67" t="s">
        <v>268</v>
      </c>
      <c r="C28" s="89"/>
      <c r="D28" s="89"/>
      <c r="E28" s="89"/>
      <c r="F28" s="89"/>
      <c r="G28" s="100"/>
      <c r="H28" s="89"/>
      <c r="I28" s="89"/>
      <c r="J28" s="89"/>
      <c r="K28" s="116"/>
      <c r="L28" s="116"/>
      <c r="M28" s="116"/>
      <c r="N28" s="116"/>
      <c r="O28" s="116"/>
      <c r="P28" s="116"/>
      <c r="Q28" s="116"/>
    </row>
    <row r="29" spans="2:17" customFormat="1" ht="15.75">
      <c r="B29" s="59" t="s">
        <v>42</v>
      </c>
      <c r="C29" s="87"/>
      <c r="D29" s="87"/>
      <c r="E29" s="87"/>
      <c r="F29" s="87"/>
      <c r="G29" s="96"/>
      <c r="H29" s="87"/>
      <c r="I29" s="87"/>
      <c r="J29" s="87"/>
      <c r="K29" s="90"/>
      <c r="L29" s="90"/>
      <c r="M29" s="90"/>
      <c r="N29" s="90"/>
      <c r="O29" s="90"/>
      <c r="P29" s="90"/>
      <c r="Q29" s="90"/>
    </row>
    <row r="30" spans="2:17" customFormat="1" ht="15.75">
      <c r="B30" s="67" t="s">
        <v>268</v>
      </c>
      <c r="C30" s="89"/>
      <c r="D30" s="89"/>
      <c r="E30" s="89"/>
      <c r="F30" s="89"/>
      <c r="G30" s="100"/>
      <c r="H30" s="89"/>
      <c r="I30" s="89"/>
      <c r="J30" s="89"/>
      <c r="K30" s="116"/>
      <c r="L30" s="116"/>
      <c r="M30" s="116"/>
      <c r="N30" s="116"/>
      <c r="O30" s="116"/>
      <c r="P30" s="116"/>
      <c r="Q30" s="116"/>
    </row>
    <row r="31" spans="2:17" customFormat="1" ht="15.75">
      <c r="B31" s="59" t="s">
        <v>45</v>
      </c>
      <c r="C31" s="87"/>
      <c r="D31" s="87"/>
      <c r="E31" s="87"/>
      <c r="F31" s="87"/>
      <c r="G31" s="96"/>
      <c r="H31" s="87"/>
      <c r="I31" s="87"/>
      <c r="J31" s="87"/>
      <c r="K31" s="90"/>
      <c r="L31" s="90"/>
      <c r="M31" s="90"/>
      <c r="N31" s="90"/>
      <c r="O31" s="90"/>
      <c r="P31" s="90"/>
      <c r="Q31" s="90"/>
    </row>
    <row r="32" spans="2:17" customFormat="1" ht="15.75">
      <c r="B32" s="59" t="s">
        <v>37</v>
      </c>
      <c r="C32" s="87"/>
      <c r="D32" s="87"/>
      <c r="E32" s="87"/>
      <c r="F32" s="87"/>
      <c r="G32" s="96"/>
      <c r="H32" s="87"/>
      <c r="I32" s="87"/>
      <c r="J32" s="87"/>
      <c r="K32" s="90"/>
      <c r="L32" s="90"/>
      <c r="M32" s="90"/>
      <c r="N32" s="90"/>
      <c r="O32" s="90"/>
      <c r="P32" s="90"/>
      <c r="Q32" s="90"/>
    </row>
    <row r="33" spans="1:17" customFormat="1" ht="15.75">
      <c r="B33" s="67" t="s">
        <v>268</v>
      </c>
      <c r="C33" s="89"/>
      <c r="D33" s="89"/>
      <c r="E33" s="89"/>
      <c r="F33" s="89"/>
      <c r="G33" s="100"/>
      <c r="H33" s="89"/>
      <c r="I33" s="89"/>
      <c r="J33" s="89"/>
      <c r="K33" s="116"/>
      <c r="L33" s="116"/>
      <c r="M33" s="116"/>
      <c r="N33" s="116"/>
      <c r="O33" s="116"/>
      <c r="P33" s="116"/>
      <c r="Q33" s="116"/>
    </row>
    <row r="34" spans="1:17" customFormat="1" ht="15.75">
      <c r="B34" s="59" t="s">
        <v>39</v>
      </c>
      <c r="C34" s="87"/>
      <c r="D34" s="87"/>
      <c r="E34" s="87"/>
      <c r="F34" s="87"/>
      <c r="G34" s="96"/>
      <c r="H34" s="87"/>
      <c r="I34" s="87"/>
      <c r="J34" s="87"/>
      <c r="K34" s="90"/>
      <c r="L34" s="90"/>
      <c r="M34" s="90"/>
      <c r="N34" s="90"/>
      <c r="O34" s="90"/>
      <c r="P34" s="90"/>
      <c r="Q34" s="90"/>
    </row>
    <row r="35" spans="1:17" customFormat="1" ht="15.75">
      <c r="B35" s="67" t="s">
        <v>268</v>
      </c>
      <c r="C35" s="89"/>
      <c r="D35" s="89"/>
      <c r="E35" s="89"/>
      <c r="F35" s="89"/>
      <c r="G35" s="100"/>
      <c r="H35" s="89"/>
      <c r="I35" s="89"/>
      <c r="J35" s="89"/>
      <c r="K35" s="116"/>
      <c r="L35" s="116"/>
      <c r="M35" s="116"/>
      <c r="N35" s="116"/>
      <c r="O35" s="116"/>
      <c r="P35" s="116"/>
      <c r="Q35" s="116"/>
    </row>
    <row r="36" spans="1:17" customFormat="1" ht="15.75">
      <c r="B36" s="59" t="s">
        <v>40</v>
      </c>
      <c r="C36" s="87"/>
      <c r="D36" s="87"/>
      <c r="E36" s="87"/>
      <c r="F36" s="87"/>
      <c r="G36" s="96"/>
      <c r="H36" s="87"/>
      <c r="I36" s="87"/>
      <c r="J36" s="87"/>
      <c r="K36" s="90"/>
      <c r="L36" s="90"/>
      <c r="M36" s="90"/>
      <c r="N36" s="90"/>
      <c r="O36" s="90"/>
      <c r="P36" s="90"/>
      <c r="Q36" s="90"/>
    </row>
    <row r="37" spans="1:17" customFormat="1" ht="15.75">
      <c r="B37" s="67" t="s">
        <v>268</v>
      </c>
      <c r="C37" s="89"/>
      <c r="D37" s="89"/>
      <c r="E37" s="89"/>
      <c r="F37" s="89"/>
      <c r="G37" s="100"/>
      <c r="H37" s="89"/>
      <c r="I37" s="89"/>
      <c r="J37" s="89"/>
      <c r="K37" s="116"/>
      <c r="L37" s="116"/>
      <c r="M37" s="116"/>
      <c r="N37" s="116"/>
      <c r="O37" s="116"/>
      <c r="P37" s="116"/>
      <c r="Q37" s="116"/>
    </row>
    <row r="38" spans="1:17" customFormat="1" ht="15.75">
      <c r="B38" s="59" t="s">
        <v>42</v>
      </c>
      <c r="C38" s="87"/>
      <c r="D38" s="87"/>
      <c r="E38" s="87"/>
      <c r="F38" s="87"/>
      <c r="G38" s="96"/>
      <c r="H38" s="87"/>
      <c r="I38" s="87"/>
      <c r="J38" s="87"/>
      <c r="K38" s="90"/>
      <c r="L38" s="90"/>
      <c r="M38" s="90"/>
      <c r="N38" s="90"/>
      <c r="O38" s="90"/>
      <c r="P38" s="90"/>
      <c r="Q38" s="90"/>
    </row>
    <row r="39" spans="1:17" customFormat="1" ht="15.75">
      <c r="B39" s="121" t="s">
        <v>268</v>
      </c>
      <c r="C39" s="89"/>
      <c r="D39" s="89"/>
      <c r="E39" s="89"/>
      <c r="F39" s="89"/>
      <c r="G39" s="100"/>
      <c r="H39" s="89"/>
      <c r="I39" s="89"/>
      <c r="J39" s="89"/>
      <c r="K39" s="116"/>
      <c r="L39" s="116"/>
      <c r="M39" s="116"/>
      <c r="N39" s="116"/>
      <c r="O39" s="116"/>
      <c r="P39" s="116"/>
      <c r="Q39" s="116"/>
    </row>
    <row r="40" spans="1:17" customFormat="1">
      <c r="A40" s="1"/>
      <c r="B40" s="113" t="s">
        <v>260</v>
      </c>
      <c r="C40" s="113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142</v>
      </c>
      <c r="C41" s="113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13" t="s">
        <v>256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>
      <c r="A43" s="1"/>
      <c r="B43" s="113" t="s">
        <v>257</v>
      </c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40:Q43"/>
  </dataValidations>
  <pageMargins left="0" right="0" top="0.5" bottom="0.5" header="0.24" footer="0.25"/>
  <pageSetup paperSize="9" scale="6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277</v>
      </c>
    </row>
    <row r="2" spans="2:64">
      <c r="B2" s="81" t="s">
        <v>278</v>
      </c>
    </row>
    <row r="3" spans="2:64">
      <c r="B3" s="81" t="s">
        <v>590</v>
      </c>
    </row>
    <row r="4" spans="2:64">
      <c r="B4" s="81"/>
    </row>
    <row r="6" spans="2:64" ht="26.25" customHeight="1">
      <c r="B6" s="141" t="s">
        <v>211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259</v>
      </c>
      <c r="L7" s="38" t="s">
        <v>255</v>
      </c>
      <c r="M7" s="38" t="s">
        <v>140</v>
      </c>
      <c r="N7" s="52" t="s">
        <v>181</v>
      </c>
      <c r="O7" s="40" t="s">
        <v>183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261</v>
      </c>
      <c r="L8" s="27" t="s">
        <v>76</v>
      </c>
      <c r="M8" s="27" t="s">
        <v>253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243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236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268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268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237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268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241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268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268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242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268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260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256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257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1"/>
  <sheetViews>
    <sheetView rightToLeft="1" topLeftCell="B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2.7109375" style="1" customWidth="1"/>
    <col min="6" max="6" width="8.7109375" style="1" customWidth="1"/>
    <col min="7" max="7" width="11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277</v>
      </c>
    </row>
    <row r="2" spans="2:55">
      <c r="B2" s="81" t="s">
        <v>278</v>
      </c>
    </row>
    <row r="3" spans="2:55">
      <c r="B3" s="81" t="s">
        <v>590</v>
      </c>
    </row>
    <row r="4" spans="2:55">
      <c r="B4" s="81"/>
    </row>
    <row r="6" spans="2:55" ht="26.25" customHeight="1">
      <c r="B6" s="144" t="s">
        <v>212</v>
      </c>
      <c r="C6" s="145"/>
      <c r="D6" s="145"/>
      <c r="E6" s="145"/>
      <c r="F6" s="145"/>
      <c r="G6" s="145"/>
      <c r="H6" s="145"/>
      <c r="I6" s="145"/>
      <c r="J6" s="146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227</v>
      </c>
      <c r="H7" s="53" t="s">
        <v>181</v>
      </c>
      <c r="I7" s="41" t="s">
        <v>182</v>
      </c>
      <c r="J7" s="41" t="s">
        <v>251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263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>
        <v>1760.2</v>
      </c>
      <c r="H10" s="83"/>
      <c r="I10" s="83">
        <v>0.26</v>
      </c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248</v>
      </c>
      <c r="C11" s="98"/>
      <c r="D11" s="92"/>
      <c r="E11" s="92"/>
      <c r="F11" s="92"/>
      <c r="G11" s="86">
        <v>1760.2</v>
      </c>
      <c r="H11" s="86"/>
      <c r="I11" s="86">
        <v>0.26</v>
      </c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>
        <v>407.04700000000003</v>
      </c>
      <c r="H12" s="86"/>
      <c r="I12" s="86">
        <v>0.06</v>
      </c>
      <c r="J12" s="92"/>
    </row>
    <row r="13" spans="2:55" customFormat="1" ht="15.75">
      <c r="B13" s="67" t="s">
        <v>578</v>
      </c>
      <c r="C13" s="99"/>
      <c r="D13" s="93" t="s">
        <v>579</v>
      </c>
      <c r="E13" s="124">
        <v>5.7099999999999998E-2</v>
      </c>
      <c r="F13" s="93" t="s">
        <v>176</v>
      </c>
      <c r="G13" s="94">
        <v>407.05</v>
      </c>
      <c r="H13" s="94">
        <v>23.13</v>
      </c>
      <c r="I13" s="94">
        <v>0.06</v>
      </c>
      <c r="J13" s="93" t="s">
        <v>580</v>
      </c>
    </row>
    <row r="14" spans="2:55" customFormat="1" ht="15.75">
      <c r="B14" s="59" t="s">
        <v>115</v>
      </c>
      <c r="C14" s="98"/>
      <c r="D14" s="92"/>
      <c r="E14" s="92"/>
      <c r="F14" s="92"/>
      <c r="G14" s="86">
        <v>1380.191</v>
      </c>
      <c r="H14" s="86"/>
      <c r="I14" s="86">
        <v>0.2</v>
      </c>
      <c r="J14" s="92"/>
    </row>
    <row r="15" spans="2:55" customFormat="1" ht="15.75">
      <c r="B15" s="67" t="s">
        <v>581</v>
      </c>
      <c r="C15" s="99"/>
      <c r="D15" s="93"/>
      <c r="E15" s="93"/>
      <c r="F15" s="93"/>
      <c r="G15" s="94">
        <v>1380.191</v>
      </c>
      <c r="H15" s="94">
        <v>76.87</v>
      </c>
      <c r="I15" s="94">
        <v>0.2</v>
      </c>
      <c r="J15" s="93" t="s">
        <v>580</v>
      </c>
    </row>
    <row r="16" spans="2:55" customFormat="1" ht="15.75">
      <c r="B16" s="59" t="s">
        <v>249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268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268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5.75">
      <c r="B21" s="59"/>
      <c r="C21" s="98"/>
      <c r="D21" s="92"/>
      <c r="E21" s="92"/>
      <c r="F21" s="92"/>
      <c r="G21" s="86"/>
      <c r="H21" s="86"/>
      <c r="I21" s="86"/>
      <c r="J21" s="92"/>
    </row>
    <row r="22" spans="2:10" customFormat="1" ht="15.75">
      <c r="B22" s="121" t="s">
        <v>268</v>
      </c>
      <c r="C22" s="99"/>
      <c r="D22" s="93"/>
      <c r="E22" s="93"/>
      <c r="F22" s="93"/>
      <c r="G22" s="94"/>
      <c r="H22" s="94"/>
      <c r="I22" s="94"/>
      <c r="J22" s="93"/>
    </row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</sheetData>
  <mergeCells count="1">
    <mergeCell ref="B6:J6"/>
  </mergeCells>
  <phoneticPr fontId="3" type="noConversion"/>
  <dataValidations count="1">
    <dataValidation allowBlank="1" showInputMessage="1" showErrorMessage="1" sqref="J5 J7:J10 K5:XFD10 A5:I10 A54:XFD1048576"/>
  </dataValidations>
  <pageMargins left="0" right="0" top="0.5" bottom="0.5" header="0" footer="0.25"/>
  <pageSetup paperSize="9" scale="98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277</v>
      </c>
    </row>
    <row r="2" spans="2:60">
      <c r="B2" s="81" t="s">
        <v>278</v>
      </c>
    </row>
    <row r="3" spans="2:60">
      <c r="B3" s="81" t="s">
        <v>590</v>
      </c>
    </row>
    <row r="4" spans="2:60">
      <c r="B4" s="81"/>
    </row>
    <row r="6" spans="2:60" ht="26.25" customHeight="1">
      <c r="B6" s="141" t="s">
        <v>213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181</v>
      </c>
      <c r="K7" s="122" t="s">
        <v>182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225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268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242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268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277</v>
      </c>
    </row>
    <row r="2" spans="2:60">
      <c r="B2" s="81" t="s">
        <v>278</v>
      </c>
    </row>
    <row r="3" spans="2:60">
      <c r="B3" s="81" t="s">
        <v>590</v>
      </c>
    </row>
    <row r="4" spans="2:60">
      <c r="B4" s="81"/>
    </row>
    <row r="6" spans="2:60" ht="26.25" customHeight="1">
      <c r="B6" s="141" t="s">
        <v>214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3">
      <c r="B7" s="37" t="s">
        <v>146</v>
      </c>
      <c r="C7" s="53" t="s">
        <v>250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181</v>
      </c>
      <c r="K7" s="41" t="s">
        <v>182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572</v>
      </c>
      <c r="C12" s="89">
        <v>412</v>
      </c>
      <c r="D12" s="89">
        <v>0</v>
      </c>
      <c r="E12" s="89" t="s">
        <v>280</v>
      </c>
      <c r="F12" s="89">
        <v>0</v>
      </c>
      <c r="G12" s="89" t="s">
        <v>176</v>
      </c>
      <c r="H12" s="116">
        <v>0</v>
      </c>
      <c r="I12" s="116">
        <v>0</v>
      </c>
      <c r="J12" s="116">
        <v>0</v>
      </c>
      <c r="K12" s="116">
        <v>0</v>
      </c>
    </row>
    <row r="13" spans="2:60" customFormat="1" ht="15.75">
      <c r="B13" s="59" t="s">
        <v>242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268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277</v>
      </c>
    </row>
    <row r="2" spans="2:17">
      <c r="B2" s="81" t="s">
        <v>278</v>
      </c>
    </row>
    <row r="3" spans="2:17">
      <c r="B3" s="81" t="s">
        <v>590</v>
      </c>
    </row>
    <row r="4" spans="2:17">
      <c r="B4" s="81"/>
    </row>
    <row r="6" spans="2:17" ht="26.25" customHeight="1">
      <c r="B6" s="141" t="s">
        <v>215</v>
      </c>
      <c r="C6" s="142"/>
      <c r="D6" s="143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253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4"/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243</v>
      </c>
      <c r="C11" s="87"/>
      <c r="D11" s="96"/>
    </row>
    <row r="12" spans="2:17" customFormat="1" ht="15.75">
      <c r="B12" s="65" t="s">
        <v>268</v>
      </c>
      <c r="C12" s="89"/>
      <c r="D12" s="100"/>
    </row>
    <row r="13" spans="2:17" customFormat="1" ht="15.75">
      <c r="B13" s="59" t="s">
        <v>242</v>
      </c>
      <c r="C13" s="87"/>
      <c r="D13" s="96"/>
    </row>
    <row r="14" spans="2:17" customFormat="1" ht="15.75">
      <c r="B14" s="119" t="s">
        <v>268</v>
      </c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277</v>
      </c>
    </row>
    <row r="2" spans="2:18">
      <c r="B2" s="81" t="s">
        <v>278</v>
      </c>
    </row>
    <row r="3" spans="2:18">
      <c r="B3" s="81" t="s">
        <v>590</v>
      </c>
    </row>
    <row r="4" spans="2:18">
      <c r="B4" s="81"/>
    </row>
    <row r="6" spans="2:18" ht="26.25" customHeight="1">
      <c r="B6" s="141" t="s">
        <v>218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77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257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277</v>
      </c>
    </row>
    <row r="2" spans="2:18">
      <c r="B2" s="81" t="s">
        <v>278</v>
      </c>
    </row>
    <row r="3" spans="2:18">
      <c r="B3" s="81" t="s">
        <v>590</v>
      </c>
    </row>
    <row r="4" spans="2:18">
      <c r="B4" s="81"/>
    </row>
    <row r="6" spans="2:18" ht="26.25" customHeight="1">
      <c r="B6" s="141" t="s">
        <v>219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222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277</v>
      </c>
    </row>
    <row r="2" spans="2:18">
      <c r="B2" s="81" t="s">
        <v>278</v>
      </c>
    </row>
    <row r="3" spans="2:18">
      <c r="B3" s="81" t="s">
        <v>590</v>
      </c>
    </row>
    <row r="4" spans="2:18">
      <c r="B4" s="81"/>
    </row>
    <row r="6" spans="2:18" ht="26.25" customHeight="1">
      <c r="B6" s="141" t="s">
        <v>224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223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2018-07-12T06:50:46Z</cp:lastPrinted>
  <dcterms:created xsi:type="dcterms:W3CDTF">2005-07-19T07:39:38Z</dcterms:created>
  <dcterms:modified xsi:type="dcterms:W3CDTF">2018-07-15T11:21:31Z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