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si_Otz\DOHRVHS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קונצרני'!$B$1:$U$64</definedName>
    <definedName name="_xlnm.Print_Area" localSheetId="9">אופציות!$B$6:$L$41</definedName>
    <definedName name="_xlnm.Print_Area" localSheetId="21">הלוואות!$B$3:$Q$42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מקרקעין'!$B$4:$J$23</definedName>
    <definedName name="_xlnm.Print_Area" localSheetId="10">'חוזים עתידיים'!$B$6:$I$18</definedName>
    <definedName name="_xlnm.Print_Area" localSheetId="26">'יתרת התחייבות להשקעה'!$B$1:$D$16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קונצרני'!$B$1:$S$34</definedName>
    <definedName name="_xlnm.Print_Area" localSheetId="18">'לא סחיר - אופציות'!$B$6:$L$44</definedName>
    <definedName name="_xlnm.Print_Area" localSheetId="19">'לא סחיר - חוזים עתידיים'!$B$1:$K$39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מניות'!$B$1:$M$24</definedName>
    <definedName name="_xlnm.Print_Area" localSheetId="16">'לא סחיר - קרנות השקעה'!$B$1:$K$38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מזומנים!$B$1:$L$37</definedName>
    <definedName name="_xlnm.Print_Area" localSheetId="5">מניות!$B$1:$O$77</definedName>
    <definedName name="_xlnm.Print_Area" localSheetId="0">'סכום נכסי הקרן'!$B$1:$D$48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2">'תעודות התחייבות ממשלתיות'!$B$1:$R$39</definedName>
    <definedName name="_xlnm.Print_Area" localSheetId="3">'תעודות חוב מסחריות '!$B$6:$U$29</definedName>
    <definedName name="_xlnm.Print_Area" localSheetId="6">'תעודות סל'!$B$1:$N$66</definedName>
  </definedNames>
  <calcPr calcId="152511"/>
</workbook>
</file>

<file path=xl/calcChain.xml><?xml version="1.0" encoding="utf-8"?>
<calcChain xmlns="http://schemas.openxmlformats.org/spreadsheetml/2006/main">
  <c r="C10" i="84" l="1"/>
  <c r="C43" i="88" s="1"/>
  <c r="L14" i="58" l="1"/>
  <c r="L15" i="58"/>
  <c r="L16" i="58"/>
  <c r="L17" i="58"/>
  <c r="L18" i="58"/>
  <c r="L19" i="58"/>
  <c r="L13" i="58"/>
  <c r="K19" i="58"/>
  <c r="K18" i="58"/>
  <c r="K17" i="58"/>
  <c r="K16" i="58"/>
  <c r="K15" i="58"/>
  <c r="K14" i="58"/>
  <c r="K13" i="58"/>
  <c r="D13" i="88" l="1"/>
  <c r="D41" i="88" l="1"/>
  <c r="D37" i="88" l="1"/>
  <c r="D11" i="88"/>
  <c r="D42" i="88" l="1"/>
  <c r="D44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</calcChain>
</file>

<file path=xl/sharedStrings.xml><?xml version="1.0" encoding="utf-8"?>
<sst xmlns="http://schemas.openxmlformats.org/spreadsheetml/2006/main" count="2562" uniqueCount="569">
  <si>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</si>
  <si>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</si>
  <si>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</si>
  <si>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</si>
  <si>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</si>
  <si>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</si>
  <si>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</si>
  <si>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</si>
  <si>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</si>
  <si>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</si>
  <si>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</si>
  <si>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</si>
  <si>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</si>
  <si>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</si>
  <si>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</si>
  <si>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</si>
  <si>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</si>
  <si>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</si>
  <si>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</si>
  <si>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</si>
  <si>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</si>
  <si>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</si>
  <si>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</si>
  <si>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</si>
  <si>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</si>
  <si>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</si>
  <si>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</si>
  <si>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</si>
  <si>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</si>
  <si>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</si>
  <si>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</si>
  <si>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</si>
  <si>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</si>
  <si>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</si>
  <si>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</si>
  <si>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</si>
  <si>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</si>
  <si>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</si>
  <si>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</si>
  <si>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</si>
  <si>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</si>
  <si>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</si>
  <si>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</si>
  <si>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</si>
  <si>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</si>
  <si>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</si>
  <si>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</si>
  <si>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</si>
  <si>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</si>
  <si>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</si>
  <si>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</si>
  <si>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</si>
  <si>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</si>
  <si>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</si>
  <si>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</si>
  <si>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</si>
  <si>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</si>
  <si>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</si>
  <si>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</si>
  <si>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</si>
  <si>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</si>
  <si>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</si>
  <si>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</si>
  <si>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</si>
  <si>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</si>
  <si>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</si>
  <si>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</si>
  <si>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</si>
  <si>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</si>
  <si>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</si>
  <si>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</si>
  <si>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</si>
  <si>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</si>
  <si>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</si>
  <si>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</si>
  <si>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</si>
  <si>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</si>
  <si>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</si>
  <si>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</si>
  <si>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</si>
  <si>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</si>
  <si>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</si>
  <si>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</si>
  <si>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</si>
  <si>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</si>
  <si>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</si>
  <si>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</si>
  <si>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</si>
  <si>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</si>
  <si>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</si>
  <si>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</si>
  <si>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</si>
  <si>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</si>
  <si>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</si>
  <si>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</si>
  <si>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</si>
  <si>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</si>
  <si>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</si>
  <si>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</si>
  <si>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</si>
  <si>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</si>
  <si>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</si>
  <si>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</si>
  <si>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</si>
  <si>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</si>
  <si>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</si>
  <si>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</si>
  <si>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</si>
  <si>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</si>
  <si>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</si>
  <si>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</si>
  <si>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</si>
  <si>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</si>
  <si>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</si>
  <si>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</si>
  <si>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</si>
  <si>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</si>
  <si>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</si>
  <si>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</si>
  <si>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</si>
  <si>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</si>
  <si>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</si>
  <si>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</si>
  <si>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</si>
  <si>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</si>
  <si>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</si>
  <si>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</si>
  <si>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</si>
  <si>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</si>
  <si>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</si>
  <si>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</si>
  <si>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</si>
  <si>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</si>
  <si>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</si>
  <si>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</si>
  <si>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</si>
  <si>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</si>
  <si>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</si>
  <si>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</si>
  <si>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</si>
  <si>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</si>
  <si>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</si>
  <si>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</si>
  <si>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</si>
  <si>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</si>
  <si>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</si>
  <si>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</si>
  <si>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</si>
  <si>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</si>
  <si>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</si>
  <si>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</si>
  <si>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</si>
  <si>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</si>
  <si>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</si>
  <si>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</si>
  <si>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</si>
  <si>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</si>
  <si>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</si>
  <si>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</si>
  <si>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</si>
  <si>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</si>
  <si>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</si>
  <si>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</si>
  <si>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</si>
  <si>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</si>
  <si>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</si>
  <si>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</si>
  <si>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</si>
  <si>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</si>
  <si>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</si>
  <si>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</si>
  <si>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</si>
  <si>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</si>
  <si>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</si>
  <si>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</si>
  <si>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</si>
  <si>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</si>
  <si>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</si>
  <si>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</si>
  <si>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</si>
  <si>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</si>
  <si>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</si>
  <si>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</si>
  <si>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</si>
  <si>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</si>
  <si>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</si>
  <si>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</si>
  <si>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</si>
  <si>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</si>
  <si>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</si>
  <si>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</si>
  <si>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</si>
  <si>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</si>
  <si>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</si>
  <si>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</si>
  <si>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</si>
  <si>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</si>
  <si>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</si>
  <si>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</si>
  <si>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</si>
  <si>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</si>
  <si>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</si>
  <si>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</si>
  <si>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</si>
  <si>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</si>
  <si>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</si>
  <si>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</si>
  <si>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</si>
  <si>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</si>
  <si>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</si>
  <si>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</si>
  <si>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</si>
  <si>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</si>
  <si>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</si>
  <si>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</si>
  <si>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</si>
  <si>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</si>
  <si>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</si>
  <si>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</si>
  <si>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</si>
  <si>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</si>
  <si>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</si>
  <si>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</si>
  <si>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</si>
  <si>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</si>
  <si>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</si>
  <si>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</si>
  <si>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</si>
  <si>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</si>
  <si>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</si>
  <si>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</si>
  <si>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</si>
  <si>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</si>
  <si>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</si>
  <si>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</si>
  <si>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</si>
  <si>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</si>
  <si>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</si>
  <si>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</si>
  <si>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</si>
  <si>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</si>
  <si>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</si>
  <si>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</si>
  <si>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</si>
  <si>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</si>
  <si>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</si>
  <si>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</si>
  <si>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</si>
  <si>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</si>
  <si>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</si>
  <si>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</si>
  <si>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</si>
  <si>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</si>
  <si>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</si>
  <si>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</si>
  <si>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</si>
  <si>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</si>
  <si>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</si>
  <si>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</si>
  <si>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</si>
  <si>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</si>
  <si>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</si>
  <si>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</si>
  <si>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</si>
  <si>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</si>
  <si>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</si>
  <si>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</si>
  <si>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</si>
  <si>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</si>
  <si>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</si>
  <si>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</si>
  <si>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</si>
  <si>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</si>
  <si>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</si>
  <si>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</si>
  <si>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</si>
  <si>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27/09/2018</t>
  </si>
  <si>
    <t>עוצ"מ אגודה שיתופית לניהול קופות גמל בע"מ</t>
  </si>
  <si>
    <t>עוצ"מ - מסלול לבני 50 ומטה</t>
  </si>
  <si>
    <t>570009449-00000000000346-9783-000</t>
  </si>
  <si>
    <t xml:space="preserve">גליל  5903                                        </t>
  </si>
  <si>
    <t>אין דירוג</t>
  </si>
  <si>
    <t xml:space="preserve">ממשל צמודה 1019                                   </t>
  </si>
  <si>
    <t xml:space="preserve">ממשל צמודה 1025                                   </t>
  </si>
  <si>
    <t xml:space="preserve">ממשל צמודה 922                                    </t>
  </si>
  <si>
    <t xml:space="preserve">מ.ק.מ. 619 2019                                   </t>
  </si>
  <si>
    <t xml:space="preserve">ממשל שקלית 0120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</si>
  <si>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</si>
  <si>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</si>
  <si>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</si>
  <si>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</si>
  <si>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421                                    </t>
  </si>
  <si>
    <t xml:space="preserve">ממשל שקלית 519                                    </t>
  </si>
  <si>
    <t xml:space="preserve">ממשל שקלית323                                     </t>
  </si>
  <si>
    <t xml:space="preserve">שחר ממשל שקלית 219                                </t>
  </si>
  <si>
    <t xml:space="preserve">אמות ג' ג                                         </t>
  </si>
  <si>
    <t>נדל"ן ובינוי</t>
  </si>
  <si>
    <t>il AA</t>
  </si>
  <si>
    <t>מעלות S&amp;P</t>
  </si>
  <si>
    <t xml:space="preserve">אמות סדרה ב'                                      </t>
  </si>
  <si>
    <t xml:space="preserve">ארפורט ד                                          </t>
  </si>
  <si>
    <t xml:space="preserve">ריט1 אג"ח ה' ה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</si>
  <si>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</si>
  <si>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</si>
  <si>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</si>
  <si>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 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</si>
  <si>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</si>
  <si>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</si>
  <si>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</si>
  <si>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מבני תעשיה יט'                                    </t>
  </si>
  <si>
    <t xml:space="preserve">מליסרון אגח י"ג                                   </t>
  </si>
  <si>
    <t xml:space="preserve">פז חברת נפט 2020/2030                             </t>
  </si>
  <si>
    <t>Energy</t>
  </si>
  <si>
    <t xml:space="preserve">מזרחי טפחות ש"ה                                   </t>
  </si>
  <si>
    <t>בנקים</t>
  </si>
  <si>
    <t>il A+</t>
  </si>
  <si>
    <t xml:space="preserve">פרטנר אג"ח ג'                                     </t>
  </si>
  <si>
    <t xml:space="preserve">רבוע כחול נדל"ן ה'                                </t>
  </si>
  <si>
    <t xml:space="preserve">אשדר בניה א'                                      </t>
  </si>
  <si>
    <t>il A</t>
  </si>
  <si>
    <t xml:space="preserve">דיסקונט ש"ה א'                                    </t>
  </si>
  <si>
    <t xml:space="preserve">חברה לישראל אג"ח 7 7                              </t>
  </si>
  <si>
    <t xml:space="preserve">מגה אור ד'                                        </t>
  </si>
  <si>
    <t xml:space="preserve">דיסקונט השק' ח' ח                                 </t>
  </si>
  <si>
    <t>il BBB+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</si>
  <si>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</si>
  <si>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</si>
  <si>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</si>
  <si>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</si>
  <si>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</si>
  <si>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</si>
  <si>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il Aa2</t>
  </si>
  <si>
    <t xml:space="preserve">פניקס הון ד'                                      </t>
  </si>
  <si>
    <t xml:space="preserve">אלקטרה סדרה ד'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</si>
  <si>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</si>
  <si>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</si>
  <si>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il Aa3</t>
  </si>
  <si>
    <t xml:space="preserve">קרסו מוטורס א'                                    </t>
  </si>
  <si>
    <t xml:space="preserve">יוניברסל ב'                                       </t>
  </si>
  <si>
    <t xml:space="preserve">נכסים ובנין ט'                                    </t>
  </si>
  <si>
    <t>il A1</t>
  </si>
  <si>
    <t xml:space="preserve">ויתניה ד'                                         </t>
  </si>
  <si>
    <t>il A2</t>
  </si>
  <si>
    <t xml:space="preserve">בתי זיקוק ה'                                      </t>
  </si>
  <si>
    <t>il A-</t>
  </si>
  <si>
    <t xml:space="preserve">ישראמקו נגב 2 א'                                  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</si>
  <si>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</si>
  <si>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</si>
  <si>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</si>
  <si>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חברת חשמל-חו"ל                                    </t>
  </si>
  <si>
    <t>US46507NAB64</t>
  </si>
  <si>
    <t>YAHOO FINANCE</t>
  </si>
  <si>
    <t>BBB-</t>
  </si>
  <si>
    <t>S&amp;P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</si>
  <si>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</si>
  <si>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</si>
  <si>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</si>
  <si>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לאומי מ"ר      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</si>
  <si>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</si>
  <si>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</si>
  <si>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דלק קידוחים יהש מ"ר                               </t>
  </si>
  <si>
    <t xml:space="preserve">כיל מ"ר                                           </t>
  </si>
  <si>
    <t xml:space="preserve">שופרסל מ"ר                                        </t>
  </si>
  <si>
    <t xml:space="preserve">אמות השקעות                                       </t>
  </si>
  <si>
    <t xml:space="preserve">טבע מ"ר                                           </t>
  </si>
  <si>
    <t>פארמה</t>
  </si>
  <si>
    <t xml:space="preserve">פריגו מ"ר                                         </t>
  </si>
  <si>
    <t xml:space="preserve">נייס מ"ר                                          </t>
  </si>
  <si>
    <t xml:space="preserve">מטריקס אלקטרוניקה מ"ר                             </t>
  </si>
  <si>
    <t>מחשבים ושרותי מחשב</t>
  </si>
  <si>
    <t xml:space="preserve">מבני תעשיה מ"ר                                    </t>
  </si>
  <si>
    <t xml:space="preserve">ריט 1                                             </t>
  </si>
  <si>
    <t xml:space="preserve">אל על מ"ר                                         </t>
  </si>
  <si>
    <t xml:space="preserve">נחושתן השקעות 1 מ"ר                               </t>
  </si>
  <si>
    <t xml:space="preserve">חפציבה ג'רוזלם                                    </t>
  </si>
  <si>
    <t xml:space="preserve">Teva Pharmaceutical Industries Limi               </t>
  </si>
  <si>
    <t>US8816242098</t>
  </si>
  <si>
    <t>NYSE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</si>
  <si>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</si>
  <si>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</si>
  <si>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</si>
  <si>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</si>
  <si>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</si>
  <si>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AAL-AMERICAN AIRLIN                               </t>
  </si>
  <si>
    <t>US02376R1023</t>
  </si>
  <si>
    <t>Airlines</t>
  </si>
  <si>
    <t xml:space="preserve">UAL-UNITED CONTINEN                               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</si>
  <si>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</si>
  <si>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</si>
  <si>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</si>
  <si>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</si>
  <si>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</si>
  <si>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</si>
  <si>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</si>
  <si>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</si>
  <si>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</si>
  <si>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</si>
  <si>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</si>
  <si>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</si>
  <si>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</si>
  <si>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</si>
  <si>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Visa-V                                            </t>
  </si>
  <si>
    <t>US57636Q1040</t>
  </si>
  <si>
    <t xml:space="preserve">SEDG-SolarEdge Technologies                       </t>
  </si>
  <si>
    <t>US83417M1045</t>
  </si>
  <si>
    <t xml:space="preserve">BOSTON SCIENTIF                                   </t>
  </si>
  <si>
    <t>US1011371077</t>
  </si>
  <si>
    <t>Health Care Equipment &amp; S</t>
  </si>
  <si>
    <t xml:space="preserve">PSCH-POWERSHARES S&amp;P                              </t>
  </si>
  <si>
    <t>US73937B8862</t>
  </si>
  <si>
    <t xml:space="preserve">ALI-BABA GROUP H                                  </t>
  </si>
  <si>
    <t>US01609W1027</t>
  </si>
  <si>
    <t>Internet</t>
  </si>
  <si>
    <t xml:space="preserve">Perrigo Company plc (PRGO)                        </t>
  </si>
  <si>
    <t>IE00BGH1M568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</si>
  <si>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</si>
  <si>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</si>
  <si>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</si>
  <si>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</si>
  <si>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</si>
  <si>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</si>
  <si>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</si>
  <si>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</si>
  <si>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</si>
  <si>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</si>
  <si>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</si>
  <si>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</si>
  <si>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</si>
  <si>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</si>
  <si>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</si>
  <si>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</si>
  <si>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</si>
  <si>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</si>
  <si>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</si>
  <si>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</si>
  <si>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</si>
  <si>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</si>
  <si>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EBAY INC                                          </t>
  </si>
  <si>
    <t>US2786421030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</si>
  <si>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</si>
  <si>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</si>
  <si>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</si>
  <si>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</si>
  <si>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</si>
  <si>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</si>
  <si>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</si>
  <si>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</si>
  <si>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</si>
  <si>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</si>
  <si>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SQUARE INC-SQ                                     </t>
  </si>
  <si>
    <t>US8522341036</t>
  </si>
  <si>
    <t>Technology</t>
  </si>
  <si>
    <t xml:space="preserve">Apple Inc. (AAPL)                                 </t>
  </si>
  <si>
    <t>US0378331005</t>
  </si>
  <si>
    <t>Technology Hardware &amp; Equ</t>
  </si>
  <si>
    <t xml:space="preserve">סיסקו-CSCO                                        </t>
  </si>
  <si>
    <t>US17275R1023</t>
  </si>
  <si>
    <t xml:space="preserve">פסגות סל ת"א 90 סד' 2                             </t>
  </si>
  <si>
    <t>מניות</t>
  </si>
  <si>
    <t xml:space="preserve">קסם ת"א 90                                        </t>
  </si>
  <si>
    <t xml:space="preserve">תכלית ת"א 125 סד' 1                               </t>
  </si>
  <si>
    <t xml:space="preserve">תכלית ת"א בנקים סד' 1                             </t>
  </si>
  <si>
    <t xml:space="preserve">פסגות דקס שקלי                                    </t>
  </si>
  <si>
    <t xml:space="preserve">תכלית S@P500                                      </t>
  </si>
  <si>
    <t xml:space="preserve">תכלית גרמניה 30 DAX מנוטרלת מטבע                  </t>
  </si>
  <si>
    <t xml:space="preserve">תכלית נפט וגז-ארה"ב                               </t>
  </si>
  <si>
    <t xml:space="preserve">הראל סל תל בונד צמוד בנקים                        </t>
  </si>
  <si>
    <t>אג״ח</t>
  </si>
  <si>
    <t xml:space="preserve">הראל סל תל בונד צמודות                            </t>
  </si>
  <si>
    <t xml:space="preserve">פסגות סל תל בונד 20 סד' 3                         </t>
  </si>
  <si>
    <t xml:space="preserve">פסגות תל בונד 40                                  </t>
  </si>
  <si>
    <t xml:space="preserve">פסגות תל בונד 60                                  </t>
  </si>
  <si>
    <t xml:space="preserve">פסגות תל בונד צמוד יתר   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</si>
  <si>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</si>
  <si>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</si>
  <si>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</si>
  <si>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 xml:space="preserve">Consumer Discret Sel Sect SPDR ETF                </t>
  </si>
  <si>
    <t>US81369Y407</t>
  </si>
  <si>
    <t xml:space="preserve">EWQ-ISHARES MSCI FRANCE ETF                       </t>
  </si>
  <si>
    <t>US4642867075</t>
  </si>
  <si>
    <t xml:space="preserve">FDN-FIRST RTUST DJ INTERNET                       </t>
  </si>
  <si>
    <t>US33733E3027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</si>
  <si>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</si>
  <si>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</si>
  <si>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</si>
  <si>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</si>
  <si>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 - EWG                        </t>
  </si>
  <si>
    <t>US4642868065</t>
  </si>
  <si>
    <t xml:space="preserve">OEF-s&amp;p100 ארה"ב                                  </t>
  </si>
  <si>
    <t>US4642871010</t>
  </si>
  <si>
    <t xml:space="preserve">PowerShares QQQ ETF (QQQ)                         </t>
  </si>
  <si>
    <t>US6311001043</t>
  </si>
  <si>
    <t xml:space="preserve">SOXX Ishares PHLX SE                              </t>
  </si>
  <si>
    <t>US4642875235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</si>
  <si>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</si>
  <si>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</si>
  <si>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</si>
  <si>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</si>
  <si>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</si>
  <si>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</si>
  <si>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XLE-ENERGY SELECT SECTOR FOUND                    </t>
  </si>
  <si>
    <t>US81369Y5069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</si>
  <si>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</si>
  <si>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</si>
  <si>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</si>
  <si>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</si>
  <si>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</si>
  <si>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NOMURA FUNDS IR                                   </t>
  </si>
  <si>
    <t>IE00B3SHFF36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</si>
  <si>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</si>
  <si>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</si>
  <si>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</si>
  <si>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</si>
  <si>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</si>
  <si>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</si>
  <si>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</si>
  <si>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אס.פי.סי אלעד 2                                   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</si>
  <si>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</si>
  <si>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</si>
  <si>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</si>
  <si>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</si>
  <si>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</si>
  <si>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</si>
  <si>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</si>
  <si>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</si>
  <si>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</si>
  <si>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</si>
  <si>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 xml:space="preserve">ט.אר.די  מ"ר                                      </t>
  </si>
  <si>
    <t xml:space="preserve">ויולה ג'נריישן קפיטל בע"מ                         </t>
  </si>
  <si>
    <t xml:space="preserve">ALPHHA OPPORTUNITIES LP                           </t>
  </si>
  <si>
    <t xml:space="preserve">ION ISRAEL                                        </t>
  </si>
  <si>
    <t xml:space="preserve">SPHERA FUND NIS                                   </t>
  </si>
  <si>
    <t xml:space="preserve">Sphera Global Healthcare Fund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</si>
  <si>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</si>
  <si>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</si>
  <si>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</si>
  <si>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</si>
  <si>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</si>
  <si>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-21/11/18-FW3.6185                                </t>
  </si>
  <si>
    <t>ל.ר.</t>
  </si>
  <si>
    <t xml:space="preserve">EUR FW4.1628-13/12/18                             </t>
  </si>
  <si>
    <t xml:space="preserve">FW3.5565-13/12/18 USD                             </t>
  </si>
  <si>
    <t xml:space="preserve">FW3.616-11/10/18                                  </t>
  </si>
  <si>
    <t xml:space="preserve">FW3.62-11/10/18  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</si>
  <si>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</si>
  <si>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</si>
  <si>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</si>
  <si>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</si>
  <si>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אדנים משכ' 4 4                                    </t>
  </si>
  <si>
    <t xml:space="preserve">ריבית לקבל                                        </t>
  </si>
  <si>
    <t>דולר</t>
  </si>
  <si>
    <t>יורו</t>
  </si>
  <si>
    <t>BLOOMBERG</t>
  </si>
  <si>
    <t>שרותים</t>
  </si>
  <si>
    <t>US9100471096</t>
  </si>
  <si>
    <t>US81369Y8527</t>
  </si>
  <si>
    <t>נכס א'</t>
  </si>
  <si>
    <t>השכרה</t>
  </si>
  <si>
    <t>החשמונאים 88 תל אביב</t>
  </si>
  <si>
    <t>נכס ב'</t>
  </si>
  <si>
    <t>סה"כ מקרקעין בחו״ל:</t>
  </si>
  <si>
    <t>תשתיות</t>
  </si>
  <si>
    <t>עו"ש בנק לאומי</t>
  </si>
  <si>
    <t>עו"ש בנק הפועלים</t>
  </si>
  <si>
    <t>עו"ש בנק הבינלאומי</t>
  </si>
  <si>
    <t>עו"ש בנק המזרחי טפחות</t>
  </si>
  <si>
    <t>קופה קטנה</t>
  </si>
  <si>
    <t xml:space="preserve">עו"ש דולר (פועלים סהר)                                          </t>
  </si>
  <si>
    <t>עו"ש פועלים סה"ר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</si>
</sst>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sz val="13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8" fillId="0" borderId="14" xfId="7" applyFont="1" applyBorder="1" applyAlignment="1">
      <alignment horizontal="center"/>
    </xf>
    <xf numFmtId="10" fontId="1" fillId="0" borderId="27" xfId="0" applyNumberFormat="1" applyFont="1" applyFill="1" applyBorder="1" applyAlignment="1">
      <alignment horizontal="right" vertical="center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zoomScaleNormal="100" workbookViewId="0">
      <selection activeCell="C43" sqref="C4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276</v>
      </c>
    </row>
    <row r="2" spans="1:36">
      <c r="B2" s="81" t="s">
        <v>277</v>
      </c>
    </row>
    <row r="3" spans="1:36">
      <c r="B3" s="81" t="s">
        <v>278</v>
      </c>
    </row>
    <row r="4" spans="1:36">
      <c r="B4" s="81" t="s">
        <v>279</v>
      </c>
    </row>
    <row r="5" spans="1:36">
      <c r="B5" s="81"/>
    </row>
    <row r="6" spans="1:36" ht="26.25" customHeight="1">
      <c r="B6" s="126" t="s">
        <v>193</v>
      </c>
      <c r="C6" s="127"/>
      <c r="D6" s="128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252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192</v>
      </c>
      <c r="C10" s="102"/>
      <c r="D10" s="103"/>
      <c r="AJ10" s="46"/>
    </row>
    <row r="11" spans="1:36">
      <c r="A11" s="33" t="s">
        <v>160</v>
      </c>
      <c r="B11" s="70" t="s">
        <v>194</v>
      </c>
      <c r="C11" s="106">
        <f>מזומנים!J10</f>
        <v>39180.07</v>
      </c>
      <c r="D11" s="108">
        <f>מזומנים!L10</f>
        <v>7.25</v>
      </c>
    </row>
    <row r="12" spans="1:36">
      <c r="B12" s="70" t="s">
        <v>195</v>
      </c>
      <c r="C12" s="106"/>
      <c r="D12" s="123"/>
    </row>
    <row r="13" spans="1:36">
      <c r="A13" s="34" t="s">
        <v>160</v>
      </c>
      <c r="B13" s="71" t="s">
        <v>95</v>
      </c>
      <c r="C13" s="106">
        <f>'תעודות התחייבות ממשלתיות'!O11</f>
        <v>124113.21</v>
      </c>
      <c r="D13" s="108">
        <f>'תעודות התחייבות ממשלתיות'!R11</f>
        <v>22.97</v>
      </c>
    </row>
    <row r="14" spans="1:36">
      <c r="A14" s="34" t="s">
        <v>160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160</v>
      </c>
      <c r="B15" s="71" t="s">
        <v>97</v>
      </c>
      <c r="C15" s="106">
        <f>'אג"ח קונצרני'!R11</f>
        <v>70684.37</v>
      </c>
      <c r="D15" s="108">
        <f>'אג"ח קונצרני'!U11</f>
        <v>13.09</v>
      </c>
    </row>
    <row r="16" spans="1:36">
      <c r="A16" s="34" t="s">
        <v>160</v>
      </c>
      <c r="B16" s="71" t="s">
        <v>98</v>
      </c>
      <c r="C16" s="106">
        <f>מניות!L11</f>
        <v>117206.98000000001</v>
      </c>
      <c r="D16" s="108">
        <f>מניות!O11</f>
        <v>21.7</v>
      </c>
    </row>
    <row r="17" spans="1:4">
      <c r="A17" s="34" t="s">
        <v>160</v>
      </c>
      <c r="B17" s="71" t="s">
        <v>99</v>
      </c>
      <c r="C17" s="106">
        <f>'תעודות סל'!K11</f>
        <v>128624.78</v>
      </c>
      <c r="D17" s="108">
        <f>'תעודות סל'!N11</f>
        <v>23.81</v>
      </c>
    </row>
    <row r="18" spans="1:4">
      <c r="A18" s="34" t="s">
        <v>160</v>
      </c>
      <c r="B18" s="71" t="s">
        <v>100</v>
      </c>
      <c r="C18" s="106">
        <f>'קרנות נאמנות'!L11</f>
        <v>8784.82</v>
      </c>
      <c r="D18" s="108">
        <f>'קרנות נאמנות'!O11</f>
        <v>1.63</v>
      </c>
    </row>
    <row r="19" spans="1:4">
      <c r="A19" s="34" t="s">
        <v>160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160</v>
      </c>
      <c r="B20" s="71" t="s">
        <v>102</v>
      </c>
      <c r="C20" s="106">
        <f>אופציות!I11</f>
        <v>0</v>
      </c>
      <c r="D20" s="108">
        <f>אופציות!L11</f>
        <v>0</v>
      </c>
    </row>
    <row r="21" spans="1:4">
      <c r="A21" s="34" t="s">
        <v>160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160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196</v>
      </c>
      <c r="C23" s="106"/>
      <c r="D23" s="123"/>
    </row>
    <row r="24" spans="1:4">
      <c r="A24" s="34" t="s">
        <v>160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160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160</v>
      </c>
      <c r="B26" s="71" t="s">
        <v>97</v>
      </c>
      <c r="C26" s="106">
        <f>'לא סחיר - אג"ח קונצרני'!P11</f>
        <v>2281.6</v>
      </c>
      <c r="D26" s="108">
        <f>'לא סחיר - אג"ח קונצרני'!S11</f>
        <v>0.42</v>
      </c>
    </row>
    <row r="27" spans="1:4">
      <c r="A27" s="34" t="s">
        <v>160</v>
      </c>
      <c r="B27" s="71" t="s">
        <v>107</v>
      </c>
      <c r="C27" s="106">
        <f>'לא סחיר - מניות'!J11</f>
        <v>27.79</v>
      </c>
      <c r="D27" s="108">
        <f>'לא סחיר - מניות'!M11</f>
        <v>0.01</v>
      </c>
    </row>
    <row r="28" spans="1:4">
      <c r="A28" s="34" t="s">
        <v>160</v>
      </c>
      <c r="B28" s="71" t="s">
        <v>108</v>
      </c>
      <c r="C28" s="106">
        <f>'לא סחיר - קרנות השקעה'!H11</f>
        <v>39309.549999999996</v>
      </c>
      <c r="D28" s="108">
        <f>'לא סחיר - קרנות השקעה'!K11</f>
        <v>7.28</v>
      </c>
    </row>
    <row r="29" spans="1:4">
      <c r="A29" s="34" t="s">
        <v>160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160</v>
      </c>
      <c r="B30" s="71" t="s">
        <v>220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160</v>
      </c>
      <c r="B31" s="71" t="s">
        <v>134</v>
      </c>
      <c r="C31" s="106">
        <f>'לא סחיר - חוזים עתידיים'!I11</f>
        <v>-60.45</v>
      </c>
      <c r="D31" s="108">
        <f>'לא סחיר - חוזים עתידיים'!K11</f>
        <v>-0.01</v>
      </c>
    </row>
    <row r="32" spans="1:4">
      <c r="A32" s="34" t="s">
        <v>160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160</v>
      </c>
      <c r="B33" s="70" t="s">
        <v>197</v>
      </c>
      <c r="C33" s="106">
        <f>הלוואות!O10</f>
        <v>8366.75</v>
      </c>
      <c r="D33" s="108">
        <f>הלוואות!Q10</f>
        <v>1.55</v>
      </c>
    </row>
    <row r="34" spans="1:7">
      <c r="A34" s="34" t="s">
        <v>160</v>
      </c>
      <c r="B34" s="70" t="s">
        <v>198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160</v>
      </c>
      <c r="B35" s="70" t="s">
        <v>199</v>
      </c>
      <c r="C35" s="106">
        <f>'זכויות מקרקעין'!G10</f>
        <v>1608.79</v>
      </c>
      <c r="D35" s="108">
        <f>'זכויות מקרקעין'!I10</f>
        <v>0.3</v>
      </c>
    </row>
    <row r="36" spans="1:7">
      <c r="A36" s="34" t="s">
        <v>160</v>
      </c>
      <c r="B36" s="72" t="s">
        <v>200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160</v>
      </c>
      <c r="B37" s="70" t="s">
        <v>201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203</v>
      </c>
      <c r="C38" s="106"/>
      <c r="D38" s="123"/>
    </row>
    <row r="39" spans="1:7">
      <c r="A39" s="34" t="s">
        <v>160</v>
      </c>
      <c r="B39" s="74" t="s">
        <v>205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160</v>
      </c>
      <c r="B40" s="74" t="s">
        <v>204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160</v>
      </c>
      <c r="B41" s="74" t="s">
        <v>206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540128.26000000013</v>
      </c>
      <c r="D42" s="109">
        <f>SUM(D11,D13,D14,D15,D16,D17,D18,D19,D20,D21,D22,D24,D25,D26,D27,D28,D29,D30,D31,D32,D33,D34,D35,D36,D37,D39,D40,D41)</f>
        <v>100</v>
      </c>
    </row>
    <row r="43" spans="1:7">
      <c r="A43" s="34" t="s">
        <v>160</v>
      </c>
      <c r="B43" s="50" t="s">
        <v>202</v>
      </c>
      <c r="C43" s="106">
        <f>'יתרת התחייבות להשקעה'!C10</f>
        <v>7685.6399999999994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185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24" t="s">
        <v>550</v>
      </c>
      <c r="D47" s="124">
        <v>3.5990000000000002</v>
      </c>
      <c r="G47" s="55"/>
    </row>
    <row r="48" spans="1:7">
      <c r="C48" s="124" t="s">
        <v>551</v>
      </c>
      <c r="D48" s="124">
        <v>4.2153999999999998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91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21"/>
  <sheetViews>
    <sheetView rightToLeft="1" topLeftCell="A13" workbookViewId="0">
      <selection activeCell="B23" sqref="B23:D2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1.7109375" style="2" bestFit="1" customWidth="1"/>
    <col min="5" max="5" width="5.5703125" style="1" customWidth="1"/>
    <col min="6" max="6" width="8.28515625" style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276</v>
      </c>
    </row>
    <row r="2" spans="2:13">
      <c r="B2" s="81" t="s">
        <v>277</v>
      </c>
    </row>
    <row r="3" spans="2:13">
      <c r="B3" s="81" t="s">
        <v>278</v>
      </c>
    </row>
    <row r="4" spans="2:13">
      <c r="B4" s="81" t="s">
        <v>279</v>
      </c>
    </row>
    <row r="5" spans="2:13">
      <c r="B5" s="82"/>
    </row>
    <row r="6" spans="2:13" ht="26.25" customHeight="1">
      <c r="B6" s="129" t="s">
        <v>207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181</v>
      </c>
      <c r="L7" s="14" t="s">
        <v>182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252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39180.07</v>
      </c>
      <c r="K10" s="83"/>
      <c r="L10" s="83">
        <v>7.25</v>
      </c>
    </row>
    <row r="11" spans="2:13" customFormat="1" ht="15.75">
      <c r="B11" s="57" t="s">
        <v>243</v>
      </c>
      <c r="C11" s="87"/>
      <c r="D11" s="87"/>
      <c r="E11" s="87"/>
      <c r="F11" s="87"/>
      <c r="G11" s="87"/>
      <c r="H11" s="90"/>
      <c r="I11" s="90"/>
      <c r="J11" s="90">
        <v>39180.07</v>
      </c>
      <c r="K11" s="90"/>
      <c r="L11" s="90">
        <v>7.25</v>
      </c>
    </row>
    <row r="12" spans="2:13" customFormat="1" ht="15.75">
      <c r="B12" s="57" t="s">
        <v>266</v>
      </c>
      <c r="C12" s="87"/>
      <c r="D12" s="87"/>
      <c r="E12" s="87"/>
      <c r="F12" s="87"/>
      <c r="G12" s="87"/>
      <c r="H12" s="90"/>
      <c r="I12" s="90"/>
      <c r="J12" s="90">
        <v>1765.57</v>
      </c>
      <c r="K12" s="90"/>
      <c r="L12" s="90">
        <v>0.33</v>
      </c>
    </row>
    <row r="13" spans="2:13" customFormat="1" ht="15.75">
      <c r="B13" s="58" t="s">
        <v>562</v>
      </c>
      <c r="C13" s="88">
        <v>9020003</v>
      </c>
      <c r="D13" s="88">
        <v>10</v>
      </c>
      <c r="E13" s="88"/>
      <c r="F13" s="88"/>
      <c r="G13" s="88" t="s">
        <v>176</v>
      </c>
      <c r="H13" s="91">
        <v>0</v>
      </c>
      <c r="I13" s="91">
        <v>0</v>
      </c>
      <c r="J13" s="91">
        <v>419.03</v>
      </c>
      <c r="K13" s="91">
        <f>J13*100/$J$10</f>
        <v>1.0694978339752839</v>
      </c>
      <c r="L13" s="91">
        <f>J13*100/540128.26</f>
        <v>7.7579721527623824E-2</v>
      </c>
    </row>
    <row r="14" spans="2:13" customFormat="1" ht="15.75">
      <c r="B14" s="58" t="s">
        <v>563</v>
      </c>
      <c r="C14" s="88">
        <v>9020008</v>
      </c>
      <c r="D14" s="88">
        <v>12</v>
      </c>
      <c r="E14" s="88"/>
      <c r="F14" s="88"/>
      <c r="G14" s="88" t="s">
        <v>176</v>
      </c>
      <c r="H14" s="91">
        <v>0</v>
      </c>
      <c r="I14" s="91">
        <v>0</v>
      </c>
      <c r="J14" s="91">
        <v>90.71</v>
      </c>
      <c r="K14" s="91">
        <f t="shared" ref="K14:K18" si="0">J14*100/$J$10</f>
        <v>0.23152077063670382</v>
      </c>
      <c r="L14" s="91">
        <f t="shared" ref="L14:L19" si="1">J14*100/540128.26</f>
        <v>1.6794159224329423E-2</v>
      </c>
    </row>
    <row r="15" spans="2:13" customFormat="1" ht="15.75">
      <c r="B15" s="58" t="s">
        <v>564</v>
      </c>
      <c r="C15" s="88">
        <v>9020009</v>
      </c>
      <c r="D15" s="88">
        <v>31</v>
      </c>
      <c r="E15" s="88"/>
      <c r="F15" s="88"/>
      <c r="G15" s="88" t="s">
        <v>176</v>
      </c>
      <c r="H15" s="91">
        <v>0</v>
      </c>
      <c r="I15" s="91">
        <v>0</v>
      </c>
      <c r="J15" s="91">
        <v>145.1</v>
      </c>
      <c r="K15" s="91">
        <f t="shared" si="0"/>
        <v>0.37034134956879861</v>
      </c>
      <c r="L15" s="91">
        <f t="shared" si="1"/>
        <v>2.6863989675341187E-2</v>
      </c>
    </row>
    <row r="16" spans="2:13" customFormat="1" ht="15.75">
      <c r="B16" s="58" t="s">
        <v>564</v>
      </c>
      <c r="C16" s="88">
        <v>9020014</v>
      </c>
      <c r="D16" s="88">
        <v>31</v>
      </c>
      <c r="E16" s="88"/>
      <c r="F16" s="88"/>
      <c r="G16" s="88" t="s">
        <v>176</v>
      </c>
      <c r="H16" s="91">
        <v>0</v>
      </c>
      <c r="I16" s="91">
        <v>0</v>
      </c>
      <c r="J16" s="91">
        <v>1069.57</v>
      </c>
      <c r="K16" s="91">
        <f t="shared" si="0"/>
        <v>2.7298828205258441</v>
      </c>
      <c r="L16" s="91">
        <f t="shared" si="1"/>
        <v>0.19802148474882614</v>
      </c>
    </row>
    <row r="17" spans="2:12" customFormat="1" ht="15.75">
      <c r="B17" s="58" t="s">
        <v>565</v>
      </c>
      <c r="C17" s="88">
        <v>9020012</v>
      </c>
      <c r="D17" s="88">
        <v>20</v>
      </c>
      <c r="E17" s="88"/>
      <c r="F17" s="88"/>
      <c r="G17" s="88" t="s">
        <v>176</v>
      </c>
      <c r="H17" s="91">
        <v>0</v>
      </c>
      <c r="I17" s="91">
        <v>0</v>
      </c>
      <c r="J17" s="91">
        <v>35.159999999999997</v>
      </c>
      <c r="K17" s="91">
        <f t="shared" si="0"/>
        <v>8.9739502762501436E-2</v>
      </c>
      <c r="L17" s="91">
        <f t="shared" si="1"/>
        <v>6.509564968883501E-3</v>
      </c>
    </row>
    <row r="18" spans="2:12" customFormat="1" ht="15.75">
      <c r="B18" s="58" t="s">
        <v>566</v>
      </c>
      <c r="C18" s="88">
        <v>9010005</v>
      </c>
      <c r="D18" s="88">
        <v>570009449</v>
      </c>
      <c r="E18" s="88"/>
      <c r="F18" s="88"/>
      <c r="G18" s="88" t="s">
        <v>176</v>
      </c>
      <c r="H18" s="91">
        <v>0</v>
      </c>
      <c r="I18" s="91">
        <v>0</v>
      </c>
      <c r="J18" s="91">
        <v>6</v>
      </c>
      <c r="K18" s="91">
        <f t="shared" si="0"/>
        <v>1.5313908321245981E-2</v>
      </c>
      <c r="L18" s="91">
        <f t="shared" si="1"/>
        <v>1.1108472643145907E-3</v>
      </c>
    </row>
    <row r="19" spans="2:12" customFormat="1" ht="15.75">
      <c r="B19" s="58" t="s">
        <v>568</v>
      </c>
      <c r="C19" s="88">
        <v>9020002</v>
      </c>
      <c r="D19" s="88">
        <v>512199381</v>
      </c>
      <c r="E19" s="88"/>
      <c r="F19" s="88"/>
      <c r="G19" s="88" t="s">
        <v>176</v>
      </c>
      <c r="H19" s="91">
        <v>0</v>
      </c>
      <c r="I19" s="91">
        <v>0</v>
      </c>
      <c r="J19" s="91"/>
      <c r="K19" s="91">
        <f>J19*100/$J$10</f>
        <v>0</v>
      </c>
      <c r="L19" s="91">
        <f t="shared" si="1"/>
        <v>0</v>
      </c>
    </row>
    <row r="20" spans="2:12" customFormat="1" ht="15.75">
      <c r="B20" s="57" t="s">
        <v>268</v>
      </c>
      <c r="C20" s="87"/>
      <c r="D20" s="87"/>
      <c r="E20" s="87"/>
      <c r="F20" s="87"/>
      <c r="G20" s="87"/>
      <c r="H20" s="90"/>
      <c r="I20" s="90"/>
      <c r="J20" s="90">
        <v>4028.56</v>
      </c>
      <c r="K20" s="90"/>
      <c r="L20" s="90">
        <v>0.75</v>
      </c>
    </row>
    <row r="21" spans="2:12" customFormat="1" ht="15.75">
      <c r="B21" s="58" t="s">
        <v>567</v>
      </c>
      <c r="C21" s="88">
        <v>1</v>
      </c>
      <c r="D21" s="88">
        <v>512199381</v>
      </c>
      <c r="E21" s="88"/>
      <c r="F21" s="88"/>
      <c r="G21" s="88" t="s">
        <v>175</v>
      </c>
      <c r="H21" s="91">
        <v>0</v>
      </c>
      <c r="I21" s="91">
        <v>0</v>
      </c>
      <c r="J21" s="91">
        <v>4028.56</v>
      </c>
      <c r="K21" s="91">
        <v>10.28</v>
      </c>
      <c r="L21" s="91">
        <v>0.75</v>
      </c>
    </row>
    <row r="22" spans="2:12" customFormat="1" ht="15.75">
      <c r="B22" s="57" t="s">
        <v>269</v>
      </c>
      <c r="C22" s="87"/>
      <c r="D22" s="87"/>
      <c r="E22" s="87"/>
      <c r="F22" s="87"/>
      <c r="G22" s="87"/>
      <c r="H22" s="90"/>
      <c r="I22" s="90"/>
      <c r="J22" s="90">
        <v>22175.85</v>
      </c>
      <c r="K22" s="90"/>
      <c r="L22" s="90">
        <v>4.1100000000000003</v>
      </c>
    </row>
    <row r="23" spans="2:12" customFormat="1" ht="15.75">
      <c r="B23" s="58" t="s">
        <v>270</v>
      </c>
      <c r="C23" s="88">
        <v>11</v>
      </c>
      <c r="D23" s="88">
        <v>512199381</v>
      </c>
      <c r="E23" s="88"/>
      <c r="F23" s="88"/>
      <c r="G23" s="88" t="s">
        <v>176</v>
      </c>
      <c r="H23" s="91">
        <v>0</v>
      </c>
      <c r="I23" s="91">
        <v>0</v>
      </c>
      <c r="J23" s="91">
        <v>22175.85</v>
      </c>
      <c r="K23" s="91">
        <v>56.6</v>
      </c>
      <c r="L23" s="91">
        <v>4.1100000000000003</v>
      </c>
    </row>
    <row r="24" spans="2:12" customFormat="1" ht="15.75">
      <c r="B24" s="57" t="s">
        <v>271</v>
      </c>
      <c r="C24" s="87"/>
      <c r="D24" s="87"/>
      <c r="E24" s="87"/>
      <c r="F24" s="87"/>
      <c r="G24" s="87"/>
      <c r="H24" s="90"/>
      <c r="I24" s="90"/>
      <c r="J24" s="90">
        <v>11210.08</v>
      </c>
      <c r="K24" s="90"/>
      <c r="L24" s="90">
        <v>2.08</v>
      </c>
    </row>
    <row r="25" spans="2:12" customFormat="1" ht="15.75">
      <c r="B25" s="58" t="s">
        <v>272</v>
      </c>
      <c r="C25" s="88">
        <v>40</v>
      </c>
      <c r="D25" s="88">
        <v>20</v>
      </c>
      <c r="E25" s="88"/>
      <c r="F25" s="88"/>
      <c r="G25" s="88" t="s">
        <v>176</v>
      </c>
      <c r="H25" s="91">
        <v>0</v>
      </c>
      <c r="I25" s="91">
        <v>0</v>
      </c>
      <c r="J25" s="91">
        <v>11210.08</v>
      </c>
      <c r="K25" s="91">
        <v>28.61</v>
      </c>
      <c r="L25" s="91">
        <v>2.08</v>
      </c>
    </row>
    <row r="26" spans="2:12" customFormat="1" ht="15.75">
      <c r="B26" s="57" t="s">
        <v>273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</row>
    <row r="27" spans="2:12" customFormat="1" ht="15.75">
      <c r="B27" s="58" t="s">
        <v>267</v>
      </c>
      <c r="C27" s="88"/>
      <c r="D27" s="88"/>
      <c r="E27" s="88"/>
      <c r="F27" s="88"/>
      <c r="G27" s="88"/>
      <c r="H27" s="91"/>
      <c r="I27" s="91"/>
      <c r="J27" s="91"/>
      <c r="K27" s="91"/>
      <c r="L27" s="91"/>
    </row>
    <row r="28" spans="2:12" customFormat="1" ht="15.75">
      <c r="B28" s="57" t="s">
        <v>274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</row>
    <row r="29" spans="2:12" customFormat="1" ht="15.75">
      <c r="B29" s="58" t="s">
        <v>267</v>
      </c>
      <c r="C29" s="88"/>
      <c r="D29" s="88"/>
      <c r="E29" s="88"/>
      <c r="F29" s="88"/>
      <c r="G29" s="88"/>
      <c r="H29" s="91"/>
      <c r="I29" s="91"/>
      <c r="J29" s="91"/>
      <c r="K29" s="91"/>
      <c r="L29" s="91"/>
    </row>
    <row r="30" spans="2:12" customFormat="1" ht="15.75">
      <c r="B30" s="57" t="s">
        <v>275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</row>
    <row r="31" spans="2:12" customFormat="1" ht="15.75">
      <c r="B31" s="58" t="s">
        <v>267</v>
      </c>
      <c r="C31" s="88"/>
      <c r="D31" s="88"/>
      <c r="E31" s="88"/>
      <c r="F31" s="88"/>
      <c r="G31" s="88"/>
      <c r="H31" s="91"/>
      <c r="I31" s="91"/>
      <c r="J31" s="91"/>
      <c r="K31" s="91"/>
      <c r="L31" s="91"/>
    </row>
    <row r="32" spans="2:12" customFormat="1" ht="15.75">
      <c r="B32" s="57" t="s">
        <v>242</v>
      </c>
      <c r="C32" s="87"/>
      <c r="D32" s="87"/>
      <c r="E32" s="87"/>
      <c r="F32" s="87"/>
      <c r="G32" s="87"/>
      <c r="H32" s="90"/>
      <c r="I32" s="90"/>
      <c r="J32" s="90"/>
      <c r="K32" s="90"/>
      <c r="L32" s="90"/>
    </row>
    <row r="33" spans="1:12" customFormat="1" ht="15.75">
      <c r="B33" s="57" t="s">
        <v>268</v>
      </c>
      <c r="C33" s="87"/>
      <c r="D33" s="87"/>
      <c r="E33" s="87"/>
      <c r="F33" s="87"/>
      <c r="G33" s="87"/>
      <c r="H33" s="90"/>
      <c r="I33" s="90"/>
      <c r="J33" s="90"/>
      <c r="K33" s="90"/>
      <c r="L33" s="90"/>
    </row>
    <row r="34" spans="1:12" customFormat="1" ht="15.75">
      <c r="B34" s="58" t="s">
        <v>267</v>
      </c>
      <c r="C34" s="88"/>
      <c r="D34" s="88"/>
      <c r="E34" s="88"/>
      <c r="F34" s="88"/>
      <c r="G34" s="88"/>
      <c r="H34" s="91"/>
      <c r="I34" s="91"/>
      <c r="J34" s="91"/>
      <c r="K34" s="91"/>
      <c r="L34" s="91"/>
    </row>
    <row r="35" spans="1:12" customFormat="1" ht="15.75">
      <c r="B35" s="57" t="s">
        <v>275</v>
      </c>
      <c r="C35" s="87"/>
      <c r="D35" s="87"/>
      <c r="E35" s="87"/>
      <c r="F35" s="87"/>
      <c r="G35" s="87"/>
      <c r="H35" s="90"/>
      <c r="I35" s="90"/>
      <c r="J35" s="90"/>
      <c r="K35" s="90"/>
      <c r="L35" s="90"/>
    </row>
    <row r="36" spans="1:12" customFormat="1" ht="15.75">
      <c r="B36" s="114" t="s">
        <v>267</v>
      </c>
      <c r="C36" s="88"/>
      <c r="D36" s="88"/>
      <c r="E36" s="88"/>
      <c r="F36" s="88"/>
      <c r="G36" s="88"/>
      <c r="H36" s="91"/>
      <c r="I36" s="91"/>
      <c r="J36" s="91"/>
      <c r="K36" s="91"/>
      <c r="L36" s="91"/>
    </row>
    <row r="37" spans="1:12" customFormat="1">
      <c r="A37" s="1"/>
      <c r="B37" s="113" t="s">
        <v>259</v>
      </c>
      <c r="C37" s="2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E521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topLeftCell="A7" workbookViewId="0">
      <selection activeCell="D20" sqref="D19:D20"/>
    </sheetView>
  </sheetViews>
  <sheetFormatPr defaultColWidth="9.140625" defaultRowHeight="18"/>
  <cols>
    <col min="1" max="1" width="6.28515625" style="1" customWidth="1"/>
    <col min="2" max="2" width="40.28515625" style="2" customWidth="1"/>
    <col min="3" max="3" width="11.8554687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10.42578125" style="1" customWidth="1"/>
    <col min="12" max="12" width="20.7109375" style="1" customWidth="1"/>
    <col min="13" max="13" width="9.85546875" style="1" customWidth="1"/>
    <col min="14" max="14" width="11.85546875" style="1" customWidth="1"/>
    <col min="15" max="15" width="14.5703125" style="1" bestFit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276</v>
      </c>
    </row>
    <row r="2" spans="2:53">
      <c r="B2" s="81" t="s">
        <v>277</v>
      </c>
    </row>
    <row r="3" spans="2:53">
      <c r="B3" s="81" t="s">
        <v>278</v>
      </c>
    </row>
    <row r="4" spans="2:53">
      <c r="B4" s="81" t="s">
        <v>279</v>
      </c>
    </row>
    <row r="6" spans="2:53" ht="21.75" customHeight="1">
      <c r="B6" s="132" t="s">
        <v>208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</row>
    <row r="7" spans="2:53" ht="27.75" customHeight="1">
      <c r="B7" s="135" t="s">
        <v>116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265</v>
      </c>
      <c r="N8" s="25" t="s">
        <v>264</v>
      </c>
      <c r="O8" s="25" t="s">
        <v>75</v>
      </c>
      <c r="P8" s="25" t="s">
        <v>263</v>
      </c>
      <c r="Q8" s="48" t="s">
        <v>181</v>
      </c>
      <c r="R8" s="49" t="s">
        <v>183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260</v>
      </c>
      <c r="M9" s="27" t="s">
        <v>76</v>
      </c>
      <c r="N9" s="27" t="s">
        <v>252</v>
      </c>
      <c r="O9" s="27" t="s">
        <v>252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2.5099999999999998</v>
      </c>
      <c r="I11" s="84"/>
      <c r="J11" s="83"/>
      <c r="K11" s="83">
        <v>0.32</v>
      </c>
      <c r="L11" s="83">
        <v>112964224</v>
      </c>
      <c r="M11" s="83"/>
      <c r="N11" s="83">
        <v>145.57499999999999</v>
      </c>
      <c r="O11" s="83">
        <v>124113.21</v>
      </c>
      <c r="P11" s="83"/>
      <c r="Q11" s="83"/>
      <c r="R11" s="83">
        <v>22.97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243</v>
      </c>
      <c r="C12" s="87"/>
      <c r="D12" s="87"/>
      <c r="E12" s="87"/>
      <c r="F12" s="87"/>
      <c r="G12" s="96"/>
      <c r="H12" s="87">
        <v>2.5099999999999998</v>
      </c>
      <c r="I12" s="87"/>
      <c r="J12" s="90"/>
      <c r="K12" s="90">
        <v>0.32</v>
      </c>
      <c r="L12" s="90">
        <v>112964224</v>
      </c>
      <c r="M12" s="90"/>
      <c r="N12" s="90">
        <v>145.57499999999999</v>
      </c>
      <c r="O12" s="90">
        <v>124113.21</v>
      </c>
      <c r="P12" s="90"/>
      <c r="Q12" s="90"/>
      <c r="R12" s="90">
        <v>22.97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2.78</v>
      </c>
      <c r="I13" s="87"/>
      <c r="J13" s="90"/>
      <c r="K13" s="90">
        <v>-0.56999999999999995</v>
      </c>
      <c r="L13" s="90">
        <v>26909167</v>
      </c>
      <c r="M13" s="90"/>
      <c r="N13" s="90">
        <v>145.57499999999999</v>
      </c>
      <c r="O13" s="90">
        <v>33922.480000000003</v>
      </c>
      <c r="P13" s="90"/>
      <c r="Q13" s="90"/>
      <c r="R13" s="90">
        <v>6.27</v>
      </c>
    </row>
    <row r="14" spans="2:53" customFormat="1" ht="15.75">
      <c r="B14" s="60" t="s">
        <v>280</v>
      </c>
      <c r="C14" s="88">
        <v>9590332</v>
      </c>
      <c r="D14" s="88" t="s">
        <v>151</v>
      </c>
      <c r="E14" s="88">
        <v>0</v>
      </c>
      <c r="F14" s="88" t="s">
        <v>281</v>
      </c>
      <c r="G14" s="97"/>
      <c r="H14" s="88">
        <v>2.73</v>
      </c>
      <c r="I14" s="88" t="s">
        <v>176</v>
      </c>
      <c r="J14" s="91">
        <v>4</v>
      </c>
      <c r="K14" s="91">
        <v>-0.57999999999999996</v>
      </c>
      <c r="L14" s="91">
        <v>8089669</v>
      </c>
      <c r="M14" s="91">
        <v>148.85</v>
      </c>
      <c r="N14" s="91">
        <v>0</v>
      </c>
      <c r="O14" s="91">
        <v>12041.47</v>
      </c>
      <c r="P14" s="91">
        <v>0.05</v>
      </c>
      <c r="Q14" s="91">
        <v>9.6999999999999993</v>
      </c>
      <c r="R14" s="91">
        <v>2.23</v>
      </c>
    </row>
    <row r="15" spans="2:53" customFormat="1" ht="15.75">
      <c r="B15" s="60" t="s">
        <v>282</v>
      </c>
      <c r="C15" s="88">
        <v>1114750</v>
      </c>
      <c r="D15" s="88" t="s">
        <v>151</v>
      </c>
      <c r="E15" s="88">
        <v>0</v>
      </c>
      <c r="F15" s="88" t="s">
        <v>281</v>
      </c>
      <c r="G15" s="97"/>
      <c r="H15" s="88">
        <v>1.06</v>
      </c>
      <c r="I15" s="88" t="s">
        <v>176</v>
      </c>
      <c r="J15" s="91">
        <v>3</v>
      </c>
      <c r="K15" s="91">
        <v>-0.89</v>
      </c>
      <c r="L15" s="91">
        <v>10287858</v>
      </c>
      <c r="M15" s="91">
        <v>118.16</v>
      </c>
      <c r="N15" s="91">
        <v>0</v>
      </c>
      <c r="O15" s="91">
        <v>12156.13</v>
      </c>
      <c r="P15" s="91">
        <v>7.0000000000000007E-2</v>
      </c>
      <c r="Q15" s="91">
        <v>9.7899999999999991</v>
      </c>
      <c r="R15" s="91">
        <v>2.25</v>
      </c>
    </row>
    <row r="16" spans="2:53" customFormat="1" ht="15.75">
      <c r="B16" s="60" t="s">
        <v>283</v>
      </c>
      <c r="C16" s="88">
        <v>1135912</v>
      </c>
      <c r="D16" s="88" t="s">
        <v>151</v>
      </c>
      <c r="E16" s="88">
        <v>0</v>
      </c>
      <c r="F16" s="88" t="s">
        <v>281</v>
      </c>
      <c r="G16" s="97"/>
      <c r="H16" s="88">
        <v>6.9</v>
      </c>
      <c r="I16" s="88" t="s">
        <v>176</v>
      </c>
      <c r="J16" s="91">
        <v>0.75</v>
      </c>
      <c r="K16" s="91">
        <v>0.18</v>
      </c>
      <c r="L16" s="91">
        <v>3463000</v>
      </c>
      <c r="M16" s="91">
        <v>105.4</v>
      </c>
      <c r="N16" s="91">
        <v>0</v>
      </c>
      <c r="O16" s="91">
        <v>3650</v>
      </c>
      <c r="P16" s="91">
        <v>0.02</v>
      </c>
      <c r="Q16" s="91">
        <v>2.94</v>
      </c>
      <c r="R16" s="91">
        <v>0.68</v>
      </c>
    </row>
    <row r="17" spans="2:18" customFormat="1" ht="15.75">
      <c r="B17" s="60" t="s">
        <v>284</v>
      </c>
      <c r="C17" s="88">
        <v>1124056</v>
      </c>
      <c r="D17" s="88" t="s">
        <v>151</v>
      </c>
      <c r="E17" s="88">
        <v>0</v>
      </c>
      <c r="F17" s="88" t="s">
        <v>281</v>
      </c>
      <c r="G17" s="97"/>
      <c r="H17" s="88">
        <v>3.86</v>
      </c>
      <c r="I17" s="88" t="s">
        <v>176</v>
      </c>
      <c r="J17" s="91">
        <v>2.75</v>
      </c>
      <c r="K17" s="91">
        <v>-0.37</v>
      </c>
      <c r="L17" s="91">
        <v>5068640</v>
      </c>
      <c r="M17" s="91">
        <v>116.98</v>
      </c>
      <c r="N17" s="91">
        <v>145.57499999999999</v>
      </c>
      <c r="O17" s="91">
        <v>6074.87</v>
      </c>
      <c r="P17" s="91">
        <v>0.03</v>
      </c>
      <c r="Q17" s="91">
        <v>4.8899999999999997</v>
      </c>
      <c r="R17" s="91">
        <v>1.1200000000000001</v>
      </c>
    </row>
    <row r="18" spans="2:18" customFormat="1" ht="15.75">
      <c r="B18" s="59" t="s">
        <v>50</v>
      </c>
      <c r="C18" s="87"/>
      <c r="D18" s="87"/>
      <c r="E18" s="87"/>
      <c r="F18" s="87"/>
      <c r="G18" s="96"/>
      <c r="H18" s="87">
        <v>2.41</v>
      </c>
      <c r="I18" s="87"/>
      <c r="J18" s="90"/>
      <c r="K18" s="90">
        <v>0.65</v>
      </c>
      <c r="L18" s="90">
        <v>86055057</v>
      </c>
      <c r="M18" s="90"/>
      <c r="N18" s="90"/>
      <c r="O18" s="90">
        <v>90190.74</v>
      </c>
      <c r="P18" s="90"/>
      <c r="Q18" s="90"/>
      <c r="R18" s="90">
        <v>16.7</v>
      </c>
    </row>
    <row r="19" spans="2:18" customFormat="1" ht="15.75">
      <c r="B19" s="60" t="s">
        <v>285</v>
      </c>
      <c r="C19" s="88">
        <v>8190613</v>
      </c>
      <c r="D19" s="88" t="s">
        <v>151</v>
      </c>
      <c r="E19" s="88">
        <v>0</v>
      </c>
      <c r="F19" s="88" t="s">
        <v>281</v>
      </c>
      <c r="G19" s="97"/>
      <c r="H19" s="88">
        <v>0.68</v>
      </c>
      <c r="I19" s="88" t="s">
        <v>176</v>
      </c>
      <c r="J19" s="91">
        <v>0</v>
      </c>
      <c r="K19" s="91">
        <v>0.13</v>
      </c>
      <c r="L19" s="91">
        <v>822000</v>
      </c>
      <c r="M19" s="91">
        <v>99.91</v>
      </c>
      <c r="N19" s="91">
        <v>0</v>
      </c>
      <c r="O19" s="91">
        <v>821.26</v>
      </c>
      <c r="P19" s="91">
        <v>0.01</v>
      </c>
      <c r="Q19" s="91">
        <v>0.66</v>
      </c>
      <c r="R19" s="91">
        <v>0.15</v>
      </c>
    </row>
    <row r="20" spans="2:18" customFormat="1" ht="15.75">
      <c r="B20" s="60" t="s">
        <v>286</v>
      </c>
      <c r="C20" s="88">
        <v>1115773</v>
      </c>
      <c r="D20" s="88" t="s">
        <v>151</v>
      </c>
      <c r="E20" s="88">
        <v>0</v>
      </c>
      <c r="F20" s="88" t="s">
        <v>281</v>
      </c>
      <c r="G20" s="97"/>
      <c r="H20" s="88">
        <v>1.3</v>
      </c>
      <c r="I20" s="88" t="s">
        <v>176</v>
      </c>
      <c r="J20" s="91">
        <v>5</v>
      </c>
      <c r="K20" s="91">
        <v>0.28000000000000003</v>
      </c>
      <c r="L20" s="91">
        <v>6603760</v>
      </c>
      <c r="M20" s="91">
        <v>109.6</v>
      </c>
      <c r="N20" s="91">
        <v>0</v>
      </c>
      <c r="O20" s="91">
        <v>7237.72</v>
      </c>
      <c r="P20" s="91">
        <v>0.04</v>
      </c>
      <c r="Q20" s="91">
        <v>5.83</v>
      </c>
      <c r="R20" s="91">
        <v>1.34</v>
      </c>
    </row>
    <row r="21" spans="2:18" customFormat="1" ht="15.75">
      <c r="B21" s="60" t="s">
        <v>287</v>
      </c>
      <c r="C21" s="88">
        <v>1142223</v>
      </c>
      <c r="D21" s="88" t="s">
        <v>151</v>
      </c>
      <c r="E21" s="88">
        <v>0</v>
      </c>
      <c r="F21" s="88" t="s">
        <v>281</v>
      </c>
      <c r="G21" s="97"/>
      <c r="H21" s="88">
        <v>2.33</v>
      </c>
      <c r="I21" s="88" t="s">
        <v>176</v>
      </c>
      <c r="J21" s="91">
        <v>0.5</v>
      </c>
      <c r="K21" s="91">
        <v>0.61</v>
      </c>
      <c r="L21" s="91">
        <v>9322637</v>
      </c>
      <c r="M21" s="91">
        <v>100.08</v>
      </c>
      <c r="N21" s="91">
        <v>0</v>
      </c>
      <c r="O21" s="91">
        <v>9330.1</v>
      </c>
      <c r="P21" s="91">
        <v>0.12</v>
      </c>
      <c r="Q21" s="91">
        <v>7.52</v>
      </c>
      <c r="R21" s="91">
        <v>1.73</v>
      </c>
    </row>
    <row r="22" spans="2:18" customFormat="1" ht="15.75">
      <c r="B22" s="60" t="s">
        <v>288</v>
      </c>
      <c r="C22" s="88">
        <v>1123272</v>
      </c>
      <c r="D22" s="88" t="s">
        <v>151</v>
      </c>
      <c r="E22" s="88">
        <v>0</v>
      </c>
      <c r="F22" s="88" t="s">
        <v>281</v>
      </c>
      <c r="G22" s="97"/>
      <c r="H22" s="88">
        <v>3.07</v>
      </c>
      <c r="I22" s="88" t="s">
        <v>176</v>
      </c>
      <c r="J22" s="91">
        <v>5.5</v>
      </c>
      <c r="K22" s="91">
        <v>0.89</v>
      </c>
      <c r="L22" s="91">
        <v>7314429</v>
      </c>
      <c r="M22" s="91">
        <v>118.75</v>
      </c>
      <c r="N22" s="91">
        <v>0</v>
      </c>
      <c r="O22" s="91">
        <v>8685.8799999999992</v>
      </c>
      <c r="P22" s="91">
        <v>0.04</v>
      </c>
      <c r="Q22" s="91">
        <v>7</v>
      </c>
      <c r="R22" s="91">
        <v>1.61</v>
      </c>
    </row>
    <row r="23" spans="2:18" customFormat="1" ht="15.75">
      <c r="B23" s="60" t="s">
        <v>289</v>
      </c>
      <c r="C23" s="88">
        <v>1130848</v>
      </c>
      <c r="D23" s="88" t="s">
        <v>151</v>
      </c>
      <c r="E23" s="88">
        <v>0</v>
      </c>
      <c r="F23" s="88" t="s">
        <v>281</v>
      </c>
      <c r="G23" s="97"/>
      <c r="H23" s="88">
        <v>5.03</v>
      </c>
      <c r="I23" s="88" t="s">
        <v>176</v>
      </c>
      <c r="J23" s="91">
        <v>3.75</v>
      </c>
      <c r="K23" s="91">
        <v>1.44</v>
      </c>
      <c r="L23" s="91">
        <v>4692699</v>
      </c>
      <c r="M23" s="91">
        <v>114.03</v>
      </c>
      <c r="N23" s="91">
        <v>0</v>
      </c>
      <c r="O23" s="91">
        <v>5351.09</v>
      </c>
      <c r="P23" s="91">
        <v>0.03</v>
      </c>
      <c r="Q23" s="91">
        <v>4.3099999999999996</v>
      </c>
      <c r="R23" s="91">
        <v>0.99</v>
      </c>
    </row>
    <row r="24" spans="2:18" customFormat="1" ht="15.75">
      <c r="B24" s="60" t="s">
        <v>290</v>
      </c>
      <c r="C24" s="88">
        <v>1139344</v>
      </c>
      <c r="D24" s="88" t="s">
        <v>151</v>
      </c>
      <c r="E24" s="88">
        <v>0</v>
      </c>
      <c r="F24" s="88" t="s">
        <v>281</v>
      </c>
      <c r="G24" s="97"/>
      <c r="H24" s="88">
        <v>7.83</v>
      </c>
      <c r="I24" s="88" t="s">
        <v>176</v>
      </c>
      <c r="J24" s="91">
        <v>2</v>
      </c>
      <c r="K24" s="91">
        <v>2</v>
      </c>
      <c r="L24" s="91">
        <v>2489100</v>
      </c>
      <c r="M24" s="91">
        <v>101.03</v>
      </c>
      <c r="N24" s="91">
        <v>0</v>
      </c>
      <c r="O24" s="91">
        <v>2514.7399999999998</v>
      </c>
      <c r="P24" s="91">
        <v>0.02</v>
      </c>
      <c r="Q24" s="91">
        <v>2.0299999999999998</v>
      </c>
      <c r="R24" s="91">
        <v>0.47</v>
      </c>
    </row>
    <row r="25" spans="2:18" customFormat="1" ht="15.75">
      <c r="B25" s="60" t="s">
        <v>291</v>
      </c>
      <c r="C25" s="88">
        <v>1138130</v>
      </c>
      <c r="D25" s="88" t="s">
        <v>151</v>
      </c>
      <c r="E25" s="88">
        <v>0</v>
      </c>
      <c r="F25" s="88" t="s">
        <v>281</v>
      </c>
      <c r="G25" s="97"/>
      <c r="H25" s="88">
        <v>2.56</v>
      </c>
      <c r="I25" s="88" t="s">
        <v>176</v>
      </c>
      <c r="J25" s="91">
        <v>1</v>
      </c>
      <c r="K25" s="91">
        <v>0.69</v>
      </c>
      <c r="L25" s="91">
        <v>32703404</v>
      </c>
      <c r="M25" s="91">
        <v>101.21</v>
      </c>
      <c r="N25" s="91">
        <v>0</v>
      </c>
      <c r="O25" s="91">
        <v>33099.120000000003</v>
      </c>
      <c r="P25" s="91">
        <v>0.22</v>
      </c>
      <c r="Q25" s="91">
        <v>26.67</v>
      </c>
      <c r="R25" s="91">
        <v>6.13</v>
      </c>
    </row>
    <row r="26" spans="2:18" customFormat="1" ht="15.75">
      <c r="B26" s="60" t="s">
        <v>292</v>
      </c>
      <c r="C26" s="88">
        <v>1131770</v>
      </c>
      <c r="D26" s="88" t="s">
        <v>151</v>
      </c>
      <c r="E26" s="88">
        <v>0</v>
      </c>
      <c r="F26" s="88" t="s">
        <v>281</v>
      </c>
      <c r="G26" s="97"/>
      <c r="H26" s="88">
        <v>0.67</v>
      </c>
      <c r="I26" s="88" t="s">
        <v>176</v>
      </c>
      <c r="J26" s="91">
        <v>2.25</v>
      </c>
      <c r="K26" s="91">
        <v>0.18</v>
      </c>
      <c r="L26" s="91">
        <v>15184199</v>
      </c>
      <c r="M26" s="91">
        <v>102.13</v>
      </c>
      <c r="N26" s="91">
        <v>0</v>
      </c>
      <c r="O26" s="91">
        <v>15507.62</v>
      </c>
      <c r="P26" s="91">
        <v>0.08</v>
      </c>
      <c r="Q26" s="91">
        <v>12.49</v>
      </c>
      <c r="R26" s="91">
        <v>2.87</v>
      </c>
    </row>
    <row r="27" spans="2:18" customFormat="1" ht="15.75">
      <c r="B27" s="60" t="s">
        <v>293</v>
      </c>
      <c r="C27" s="88">
        <v>1126747</v>
      </c>
      <c r="D27" s="88" t="s">
        <v>151</v>
      </c>
      <c r="E27" s="88">
        <v>0</v>
      </c>
      <c r="F27" s="88" t="s">
        <v>281</v>
      </c>
      <c r="G27" s="97"/>
      <c r="H27" s="88">
        <v>4.1399999999999997</v>
      </c>
      <c r="I27" s="88" t="s">
        <v>176</v>
      </c>
      <c r="J27" s="91">
        <v>4.25</v>
      </c>
      <c r="K27" s="91">
        <v>1.18</v>
      </c>
      <c r="L27" s="91">
        <v>3234000</v>
      </c>
      <c r="M27" s="91">
        <v>115.5</v>
      </c>
      <c r="N27" s="91">
        <v>0</v>
      </c>
      <c r="O27" s="91">
        <v>3735.27</v>
      </c>
      <c r="P27" s="91">
        <v>0.02</v>
      </c>
      <c r="Q27" s="91">
        <v>3.01</v>
      </c>
      <c r="R27" s="91">
        <v>0.69</v>
      </c>
    </row>
    <row r="28" spans="2:18" customFormat="1" ht="15.75">
      <c r="B28" s="60" t="s">
        <v>294</v>
      </c>
      <c r="C28" s="88">
        <v>1110907</v>
      </c>
      <c r="D28" s="88" t="s">
        <v>151</v>
      </c>
      <c r="E28" s="88">
        <v>0</v>
      </c>
      <c r="F28" s="88" t="s">
        <v>281</v>
      </c>
      <c r="G28" s="97"/>
      <c r="H28" s="88">
        <v>0.42</v>
      </c>
      <c r="I28" s="88" t="s">
        <v>176</v>
      </c>
      <c r="J28" s="91">
        <v>6</v>
      </c>
      <c r="K28" s="91">
        <v>0.14000000000000001</v>
      </c>
      <c r="L28" s="91">
        <v>3688829</v>
      </c>
      <c r="M28" s="91">
        <v>105.94</v>
      </c>
      <c r="N28" s="91">
        <v>0</v>
      </c>
      <c r="O28" s="91">
        <v>3907.95</v>
      </c>
      <c r="P28" s="91">
        <v>0.03</v>
      </c>
      <c r="Q28" s="91">
        <v>3.15</v>
      </c>
      <c r="R28" s="91">
        <v>0.72</v>
      </c>
    </row>
    <row r="29" spans="2:18" customFormat="1" ht="15.75">
      <c r="B29" s="60" t="s">
        <v>267</v>
      </c>
      <c r="C29" s="88"/>
      <c r="D29" s="88"/>
      <c r="E29" s="88"/>
      <c r="F29" s="88"/>
      <c r="G29" s="97"/>
      <c r="H29" s="88"/>
      <c r="I29" s="88"/>
      <c r="J29" s="91"/>
      <c r="K29" s="91"/>
      <c r="L29" s="91"/>
      <c r="M29" s="91"/>
      <c r="N29" s="91"/>
      <c r="O29" s="91"/>
      <c r="P29" s="91"/>
      <c r="Q29" s="91">
        <v>0</v>
      </c>
      <c r="R29" s="91"/>
    </row>
    <row r="30" spans="2:18" customFormat="1" ht="15.75">
      <c r="B30" s="59" t="s">
        <v>68</v>
      </c>
      <c r="C30" s="87"/>
      <c r="D30" s="87"/>
      <c r="E30" s="87"/>
      <c r="F30" s="87"/>
      <c r="G30" s="96"/>
      <c r="H30" s="87"/>
      <c r="I30" s="87"/>
      <c r="J30" s="90"/>
      <c r="K30" s="90"/>
      <c r="L30" s="90"/>
      <c r="M30" s="90"/>
      <c r="N30" s="90"/>
      <c r="O30" s="90"/>
      <c r="P30" s="90"/>
      <c r="Q30" s="90"/>
      <c r="R30" s="90"/>
    </row>
    <row r="31" spans="2:18" customFormat="1" ht="15.75">
      <c r="B31" s="60" t="s">
        <v>267</v>
      </c>
      <c r="C31" s="88"/>
      <c r="D31" s="88"/>
      <c r="E31" s="88"/>
      <c r="F31" s="88"/>
      <c r="G31" s="97"/>
      <c r="H31" s="88"/>
      <c r="I31" s="88"/>
      <c r="J31" s="91"/>
      <c r="K31" s="91"/>
      <c r="L31" s="91"/>
      <c r="M31" s="91"/>
      <c r="N31" s="91"/>
      <c r="O31" s="91"/>
      <c r="P31" s="91"/>
      <c r="Q31" s="91">
        <v>0</v>
      </c>
      <c r="R31" s="91"/>
    </row>
    <row r="32" spans="2:18" customFormat="1" ht="15.75">
      <c r="B32" s="59" t="s">
        <v>242</v>
      </c>
      <c r="C32" s="87"/>
      <c r="D32" s="87"/>
      <c r="E32" s="87"/>
      <c r="F32" s="87"/>
      <c r="G32" s="96"/>
      <c r="H32" s="87"/>
      <c r="I32" s="87"/>
      <c r="J32" s="90"/>
      <c r="K32" s="90"/>
      <c r="L32" s="90"/>
      <c r="M32" s="90"/>
      <c r="N32" s="90"/>
      <c r="O32" s="90"/>
      <c r="P32" s="90"/>
      <c r="Q32" s="90"/>
      <c r="R32" s="90"/>
    </row>
    <row r="33" spans="2:18" ht="31.5">
      <c r="B33" s="59" t="s">
        <v>77</v>
      </c>
      <c r="C33" s="87"/>
      <c r="D33" s="87"/>
      <c r="E33" s="87"/>
      <c r="F33" s="87"/>
      <c r="G33" s="96"/>
      <c r="H33" s="87"/>
      <c r="I33" s="87"/>
      <c r="J33" s="90"/>
      <c r="K33" s="90"/>
      <c r="L33" s="90"/>
      <c r="M33" s="90"/>
      <c r="N33" s="90"/>
      <c r="O33" s="90"/>
      <c r="P33" s="90"/>
      <c r="Q33" s="90"/>
      <c r="R33" s="90"/>
    </row>
    <row r="34" spans="2:18">
      <c r="B34" s="60" t="s">
        <v>267</v>
      </c>
      <c r="C34" s="88"/>
      <c r="D34" s="88"/>
      <c r="E34" s="88"/>
      <c r="F34" s="88"/>
      <c r="G34" s="97"/>
      <c r="H34" s="88"/>
      <c r="I34" s="88"/>
      <c r="J34" s="91"/>
      <c r="K34" s="91"/>
      <c r="L34" s="91"/>
      <c r="M34" s="91"/>
      <c r="N34" s="91"/>
      <c r="O34" s="91"/>
      <c r="P34" s="91"/>
      <c r="Q34" s="91">
        <v>0</v>
      </c>
      <c r="R34" s="91"/>
    </row>
    <row r="35" spans="2:18">
      <c r="B35" s="59" t="s">
        <v>78</v>
      </c>
      <c r="C35" s="87"/>
      <c r="D35" s="87"/>
      <c r="E35" s="87"/>
      <c r="F35" s="87"/>
      <c r="G35" s="96"/>
      <c r="H35" s="87"/>
      <c r="I35" s="87"/>
      <c r="J35" s="90"/>
      <c r="K35" s="90"/>
      <c r="L35" s="90"/>
      <c r="M35" s="90"/>
      <c r="N35" s="90"/>
      <c r="O35" s="90"/>
      <c r="P35" s="90"/>
      <c r="Q35" s="90"/>
      <c r="R35" s="90"/>
    </row>
    <row r="36" spans="2:18">
      <c r="B36" s="115" t="s">
        <v>267</v>
      </c>
      <c r="C36" s="88"/>
      <c r="D36" s="88"/>
      <c r="E36" s="88"/>
      <c r="F36" s="88"/>
      <c r="G36" s="97"/>
      <c r="H36" s="88"/>
      <c r="I36" s="88"/>
      <c r="J36" s="91"/>
      <c r="K36" s="91"/>
      <c r="L36" s="91"/>
      <c r="M36" s="91"/>
      <c r="N36" s="91"/>
      <c r="O36" s="91"/>
      <c r="P36" s="91"/>
      <c r="Q36" s="91">
        <v>0</v>
      </c>
      <c r="R36" s="91"/>
    </row>
    <row r="37" spans="2:18">
      <c r="B37" s="113" t="s">
        <v>142</v>
      </c>
      <c r="C37" s="1"/>
      <c r="D37" s="1"/>
    </row>
    <row r="38" spans="2:18">
      <c r="B38" s="113" t="s">
        <v>255</v>
      </c>
      <c r="C38" s="1"/>
      <c r="D38" s="1"/>
    </row>
    <row r="39" spans="2:18">
      <c r="B39" s="138" t="s">
        <v>256</v>
      </c>
      <c r="C39" s="138"/>
      <c r="D39" s="138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9:D39"/>
  </mergeCells>
  <phoneticPr fontId="3" type="noConversion"/>
  <dataValidations count="1">
    <dataValidation allowBlank="1" showInputMessage="1" showErrorMessage="1" sqref="C40:D1048576 A5:XFD11 A33:A1048576 E33:XFD1048576 B33:D38 B39:B1048576"/>
  </dataValidations>
  <pageMargins left="0" right="0" top="0.5" bottom="0.5" header="0" footer="0.25"/>
  <pageSetup paperSize="9" scale="6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276</v>
      </c>
    </row>
    <row r="2" spans="2:68">
      <c r="B2" s="81" t="s">
        <v>277</v>
      </c>
    </row>
    <row r="3" spans="2:68">
      <c r="B3" s="81" t="s">
        <v>278</v>
      </c>
    </row>
    <row r="4" spans="2:68">
      <c r="B4" s="81" t="s">
        <v>279</v>
      </c>
    </row>
    <row r="6" spans="2:68" ht="26.25" customHeight="1">
      <c r="B6" s="135" t="s">
        <v>208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  <c r="BP6" s="3"/>
    </row>
    <row r="7" spans="2:68" ht="26.25" customHeight="1">
      <c r="B7" s="135" t="s">
        <v>117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228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258</v>
      </c>
      <c r="P8" s="13" t="s">
        <v>254</v>
      </c>
      <c r="Q8" s="13" t="s">
        <v>264</v>
      </c>
      <c r="R8" s="13" t="s">
        <v>75</v>
      </c>
      <c r="S8" s="13" t="s">
        <v>69</v>
      </c>
      <c r="T8" s="51" t="s">
        <v>181</v>
      </c>
      <c r="U8" s="14" t="s">
        <v>183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260</v>
      </c>
      <c r="P9" s="16" t="s">
        <v>76</v>
      </c>
      <c r="Q9" s="16" t="s">
        <v>252</v>
      </c>
      <c r="R9" s="16" t="s">
        <v>252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184</v>
      </c>
      <c r="T10" s="64" t="s">
        <v>229</v>
      </c>
      <c r="U10" s="36" t="s">
        <v>251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267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267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267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242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267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267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259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opLeftCell="D52" workbookViewId="0">
      <selection activeCell="E57" sqref="E57:G57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7.5703125" style="2" customWidth="1"/>
    <col min="4" max="4" width="10.5703125" style="2" bestFit="1" customWidth="1"/>
    <col min="5" max="5" width="18.28515625" style="2" bestFit="1" customWidth="1"/>
    <col min="6" max="6" width="8.85546875" style="2" customWidth="1"/>
    <col min="7" max="7" width="17.28515625" style="1" bestFit="1" customWidth="1"/>
    <col min="8" max="8" width="9.140625" style="1" bestFit="1" customWidth="1"/>
    <col min="9" max="9" width="11.7109375" style="1" bestFit="1" customWidth="1"/>
    <col min="10" max="10" width="11.7109375" style="1" customWidth="1"/>
    <col min="11" max="11" width="10.140625" style="1" customWidth="1"/>
    <col min="12" max="12" width="12.5703125" style="1" bestFit="1" customWidth="1"/>
    <col min="13" max="13" width="8.42578125" style="1" customWidth="1"/>
    <col min="14" max="14" width="8.85546875" style="1" customWidth="1"/>
    <col min="15" max="15" width="19.42578125" style="1" customWidth="1"/>
    <col min="16" max="16" width="11.5703125" style="1" customWidth="1"/>
    <col min="17" max="17" width="11.28515625" style="1" customWidth="1"/>
    <col min="18" max="18" width="15.1406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276</v>
      </c>
    </row>
    <row r="2" spans="2:66">
      <c r="B2" s="81" t="s">
        <v>277</v>
      </c>
    </row>
    <row r="3" spans="2:66">
      <c r="B3" s="81" t="s">
        <v>278</v>
      </c>
    </row>
    <row r="4" spans="2:66">
      <c r="B4" s="81" t="s">
        <v>279</v>
      </c>
    </row>
    <row r="6" spans="2:66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</row>
    <row r="7" spans="2:66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228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254</v>
      </c>
      <c r="Q8" s="25" t="s">
        <v>253</v>
      </c>
      <c r="R8" s="25" t="s">
        <v>75</v>
      </c>
      <c r="S8" s="13" t="s">
        <v>69</v>
      </c>
      <c r="T8" s="51" t="s">
        <v>181</v>
      </c>
      <c r="U8" s="26" t="s">
        <v>183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260</v>
      </c>
      <c r="P9" s="27" t="s">
        <v>76</v>
      </c>
      <c r="Q9" s="27" t="s">
        <v>252</v>
      </c>
      <c r="R9" s="27" t="s">
        <v>252</v>
      </c>
      <c r="S9" s="16" t="s">
        <v>20</v>
      </c>
      <c r="T9" s="27" t="s">
        <v>252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184</v>
      </c>
      <c r="T10" s="61" t="s">
        <v>229</v>
      </c>
      <c r="U10" s="63" t="s">
        <v>251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3.98</v>
      </c>
      <c r="L11" s="84"/>
      <c r="M11" s="83"/>
      <c r="N11" s="83">
        <v>2.0299999999999998</v>
      </c>
      <c r="O11" s="83">
        <v>59448250.920000002</v>
      </c>
      <c r="P11" s="83"/>
      <c r="Q11" s="83">
        <v>171.458</v>
      </c>
      <c r="R11" s="83">
        <v>70684.37</v>
      </c>
      <c r="S11" s="83"/>
      <c r="T11" s="83"/>
      <c r="U11" s="83">
        <v>13.09</v>
      </c>
      <c r="V11" s="5"/>
      <c r="BI11" s="1"/>
      <c r="BJ11" s="3"/>
      <c r="BK11" s="1"/>
      <c r="BN11" s="1"/>
    </row>
    <row r="12" spans="2:66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>
        <v>4.25</v>
      </c>
      <c r="L12" s="87"/>
      <c r="M12" s="90"/>
      <c r="N12" s="90">
        <v>1.88</v>
      </c>
      <c r="O12" s="90">
        <v>57739250.920000002</v>
      </c>
      <c r="P12" s="90"/>
      <c r="Q12" s="90">
        <v>171.458</v>
      </c>
      <c r="R12" s="90">
        <v>63981.72</v>
      </c>
      <c r="S12" s="90"/>
      <c r="T12" s="90"/>
      <c r="U12" s="90">
        <v>11.85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4.37</v>
      </c>
      <c r="L13" s="87"/>
      <c r="M13" s="90"/>
      <c r="N13" s="90">
        <v>0.97</v>
      </c>
      <c r="O13" s="90">
        <v>29346377.27</v>
      </c>
      <c r="P13" s="90"/>
      <c r="Q13" s="90">
        <v>171.458</v>
      </c>
      <c r="R13" s="90">
        <v>34268.18</v>
      </c>
      <c r="S13" s="90"/>
      <c r="T13" s="90"/>
      <c r="U13" s="90">
        <v>6.34</v>
      </c>
    </row>
    <row r="14" spans="2:66" customFormat="1" ht="15.75">
      <c r="B14" s="60" t="s">
        <v>295</v>
      </c>
      <c r="C14" s="89">
        <v>1117357</v>
      </c>
      <c r="D14" s="89" t="s">
        <v>151</v>
      </c>
      <c r="E14" s="89"/>
      <c r="F14" s="89">
        <v>1328</v>
      </c>
      <c r="G14" s="89" t="s">
        <v>296</v>
      </c>
      <c r="H14" s="89" t="s">
        <v>297</v>
      </c>
      <c r="I14" s="89" t="s">
        <v>298</v>
      </c>
      <c r="J14" s="100"/>
      <c r="K14" s="89">
        <v>1.23</v>
      </c>
      <c r="L14" s="89" t="s">
        <v>176</v>
      </c>
      <c r="M14" s="116">
        <v>4.9000000000000004</v>
      </c>
      <c r="N14" s="116">
        <v>-0.19</v>
      </c>
      <c r="O14" s="116">
        <v>439875.06</v>
      </c>
      <c r="P14" s="116">
        <v>119.44</v>
      </c>
      <c r="Q14" s="116">
        <v>0</v>
      </c>
      <c r="R14" s="116">
        <v>525.39</v>
      </c>
      <c r="S14" s="116">
        <v>0.15</v>
      </c>
      <c r="T14" s="116">
        <v>0.74</v>
      </c>
      <c r="U14" s="116">
        <v>0.1</v>
      </c>
    </row>
    <row r="15" spans="2:66" customFormat="1" ht="15.75">
      <c r="B15" s="60" t="s">
        <v>299</v>
      </c>
      <c r="C15" s="89">
        <v>1126630</v>
      </c>
      <c r="D15" s="89" t="s">
        <v>151</v>
      </c>
      <c r="E15" s="89"/>
      <c r="F15" s="89">
        <v>1328</v>
      </c>
      <c r="G15" s="89" t="s">
        <v>296</v>
      </c>
      <c r="H15" s="89" t="s">
        <v>297</v>
      </c>
      <c r="I15" s="89" t="s">
        <v>298</v>
      </c>
      <c r="J15" s="100"/>
      <c r="K15" s="89">
        <v>2.48</v>
      </c>
      <c r="L15" s="89" t="s">
        <v>176</v>
      </c>
      <c r="M15" s="116">
        <v>4.8</v>
      </c>
      <c r="N15" s="116">
        <v>0.04</v>
      </c>
      <c r="O15" s="116">
        <v>1150000</v>
      </c>
      <c r="P15" s="116">
        <v>115.81</v>
      </c>
      <c r="Q15" s="116">
        <v>0</v>
      </c>
      <c r="R15" s="116">
        <v>1331.82</v>
      </c>
      <c r="S15" s="116">
        <v>0.08</v>
      </c>
      <c r="T15" s="116">
        <v>1.88</v>
      </c>
      <c r="U15" s="116">
        <v>0.25</v>
      </c>
    </row>
    <row r="16" spans="2:66" customFormat="1" ht="15.75">
      <c r="B16" s="60" t="s">
        <v>300</v>
      </c>
      <c r="C16" s="89">
        <v>1130426</v>
      </c>
      <c r="D16" s="89" t="s">
        <v>151</v>
      </c>
      <c r="E16" s="89"/>
      <c r="F16" s="89">
        <v>1471</v>
      </c>
      <c r="G16" s="89" t="s">
        <v>296</v>
      </c>
      <c r="H16" s="89" t="s">
        <v>297</v>
      </c>
      <c r="I16" s="89" t="s">
        <v>298</v>
      </c>
      <c r="J16" s="100"/>
      <c r="K16" s="89">
        <v>1.33</v>
      </c>
      <c r="L16" s="89" t="s">
        <v>176</v>
      </c>
      <c r="M16" s="116">
        <v>1.64</v>
      </c>
      <c r="N16" s="116">
        <v>-0.05</v>
      </c>
      <c r="O16" s="116">
        <v>2648660.13</v>
      </c>
      <c r="P16" s="116">
        <v>102.39</v>
      </c>
      <c r="Q16" s="116">
        <v>0</v>
      </c>
      <c r="R16" s="116">
        <v>2711.96</v>
      </c>
      <c r="S16" s="116">
        <v>0.51</v>
      </c>
      <c r="T16" s="116">
        <v>3.84</v>
      </c>
      <c r="U16" s="116">
        <v>0.5</v>
      </c>
    </row>
    <row r="17" spans="2:21" customFormat="1" ht="15.75">
      <c r="B17" s="60" t="s">
        <v>301</v>
      </c>
      <c r="C17" s="89">
        <v>1136753</v>
      </c>
      <c r="D17" s="89" t="s">
        <v>151</v>
      </c>
      <c r="E17" s="89"/>
      <c r="F17" s="89">
        <v>2384</v>
      </c>
      <c r="G17" s="89" t="s">
        <v>296</v>
      </c>
      <c r="H17" s="89" t="s">
        <v>297</v>
      </c>
      <c r="I17" s="89" t="s">
        <v>298</v>
      </c>
      <c r="J17" s="100"/>
      <c r="K17" s="89">
        <v>6.81</v>
      </c>
      <c r="L17" s="89" t="s">
        <v>176</v>
      </c>
      <c r="M17" s="116">
        <v>4</v>
      </c>
      <c r="N17" s="116">
        <v>1.48</v>
      </c>
      <c r="O17" s="116">
        <v>2563346.08</v>
      </c>
      <c r="P17" s="116">
        <v>119.27</v>
      </c>
      <c r="Q17" s="116">
        <v>0</v>
      </c>
      <c r="R17" s="116">
        <v>3057.3</v>
      </c>
      <c r="S17" s="116">
        <v>0.35</v>
      </c>
      <c r="T17" s="116">
        <v>4.33</v>
      </c>
      <c r="U17" s="116">
        <v>0.56999999999999995</v>
      </c>
    </row>
    <row r="18" spans="2:21" customFormat="1" ht="15.75">
      <c r="B18" s="60" t="s">
        <v>302</v>
      </c>
      <c r="C18" s="89">
        <v>7770217</v>
      </c>
      <c r="D18" s="89" t="s">
        <v>151</v>
      </c>
      <c r="E18" s="89"/>
      <c r="F18" s="89">
        <v>777</v>
      </c>
      <c r="G18" s="89" t="s">
        <v>166</v>
      </c>
      <c r="H18" s="89" t="s">
        <v>297</v>
      </c>
      <c r="I18" s="89" t="s">
        <v>298</v>
      </c>
      <c r="J18" s="100"/>
      <c r="K18" s="89">
        <v>5.55</v>
      </c>
      <c r="L18" s="89" t="s">
        <v>176</v>
      </c>
      <c r="M18" s="116">
        <v>5</v>
      </c>
      <c r="N18" s="116">
        <v>1.21</v>
      </c>
      <c r="O18" s="116">
        <v>2244260</v>
      </c>
      <c r="P18" s="116">
        <v>117.85</v>
      </c>
      <c r="Q18" s="116">
        <v>96.680999999999997</v>
      </c>
      <c r="R18" s="116">
        <v>2741.54</v>
      </c>
      <c r="S18" s="116">
        <v>0.24</v>
      </c>
      <c r="T18" s="116">
        <v>3.88</v>
      </c>
      <c r="U18" s="116">
        <v>0.51</v>
      </c>
    </row>
    <row r="19" spans="2:21" customFormat="1" ht="15.75">
      <c r="B19" s="60" t="s">
        <v>303</v>
      </c>
      <c r="C19" s="89">
        <v>1110915</v>
      </c>
      <c r="D19" s="89" t="s">
        <v>151</v>
      </c>
      <c r="E19" s="89"/>
      <c r="F19" s="89">
        <v>2391</v>
      </c>
      <c r="G19" s="89" t="s">
        <v>304</v>
      </c>
      <c r="H19" s="89" t="s">
        <v>305</v>
      </c>
      <c r="I19" s="89" t="s">
        <v>298</v>
      </c>
      <c r="J19" s="100"/>
      <c r="K19" s="89">
        <v>8.19</v>
      </c>
      <c r="L19" s="89" t="s">
        <v>176</v>
      </c>
      <c r="M19" s="116">
        <v>5.15</v>
      </c>
      <c r="N19" s="116">
        <v>2.5099999999999998</v>
      </c>
      <c r="O19" s="116">
        <v>1219000</v>
      </c>
      <c r="P19" s="116">
        <v>150.72999999999999</v>
      </c>
      <c r="Q19" s="116">
        <v>0</v>
      </c>
      <c r="R19" s="116">
        <v>1837.4</v>
      </c>
      <c r="S19" s="116">
        <v>0.03</v>
      </c>
      <c r="T19" s="116">
        <v>2.6</v>
      </c>
      <c r="U19" s="116">
        <v>0.34</v>
      </c>
    </row>
    <row r="20" spans="2:21" customFormat="1" ht="15.75">
      <c r="B20" s="60" t="s">
        <v>306</v>
      </c>
      <c r="C20" s="89">
        <v>1134030</v>
      </c>
      <c r="D20" s="89" t="s">
        <v>151</v>
      </c>
      <c r="E20" s="89"/>
      <c r="F20" s="89">
        <v>1367</v>
      </c>
      <c r="G20" s="89" t="s">
        <v>307</v>
      </c>
      <c r="H20" s="89" t="s">
        <v>305</v>
      </c>
      <c r="I20" s="89" t="s">
        <v>298</v>
      </c>
      <c r="J20" s="100"/>
      <c r="K20" s="89">
        <v>6.7</v>
      </c>
      <c r="L20" s="89" t="s">
        <v>176</v>
      </c>
      <c r="M20" s="116">
        <v>2.4</v>
      </c>
      <c r="N20" s="116">
        <v>1.35</v>
      </c>
      <c r="O20" s="116">
        <v>1350000</v>
      </c>
      <c r="P20" s="116">
        <v>108.06</v>
      </c>
      <c r="Q20" s="116">
        <v>0</v>
      </c>
      <c r="R20" s="116">
        <v>1458.81</v>
      </c>
      <c r="S20" s="116">
        <v>0.46</v>
      </c>
      <c r="T20" s="116">
        <v>2.06</v>
      </c>
      <c r="U20" s="116">
        <v>0.27</v>
      </c>
    </row>
    <row r="21" spans="2:21" customFormat="1" ht="15.75">
      <c r="B21" s="60" t="s">
        <v>308</v>
      </c>
      <c r="C21" s="89">
        <v>1134048</v>
      </c>
      <c r="D21" s="89" t="s">
        <v>151</v>
      </c>
      <c r="E21" s="89"/>
      <c r="F21" s="89">
        <v>1367</v>
      </c>
      <c r="G21" s="89" t="s">
        <v>307</v>
      </c>
      <c r="H21" s="89" t="s">
        <v>305</v>
      </c>
      <c r="I21" s="89" t="s">
        <v>298</v>
      </c>
      <c r="J21" s="100"/>
      <c r="K21" s="89">
        <v>7.53</v>
      </c>
      <c r="L21" s="89" t="s">
        <v>176</v>
      </c>
      <c r="M21" s="116">
        <v>2.4</v>
      </c>
      <c r="N21" s="116">
        <v>1.48</v>
      </c>
      <c r="O21" s="116">
        <v>1350000</v>
      </c>
      <c r="P21" s="116">
        <v>107.91</v>
      </c>
      <c r="Q21" s="116">
        <v>0</v>
      </c>
      <c r="R21" s="116">
        <v>1456.79</v>
      </c>
      <c r="S21" s="116">
        <v>0.46</v>
      </c>
      <c r="T21" s="116">
        <v>2.06</v>
      </c>
      <c r="U21" s="116">
        <v>0.27</v>
      </c>
    </row>
    <row r="22" spans="2:21" customFormat="1" ht="15.75">
      <c r="B22" s="60" t="s">
        <v>309</v>
      </c>
      <c r="C22" s="89">
        <v>2260487</v>
      </c>
      <c r="D22" s="89" t="s">
        <v>151</v>
      </c>
      <c r="E22" s="89"/>
      <c r="F22" s="89">
        <v>226</v>
      </c>
      <c r="G22" s="89" t="s">
        <v>296</v>
      </c>
      <c r="H22" s="89" t="s">
        <v>305</v>
      </c>
      <c r="I22" s="89" t="s">
        <v>298</v>
      </c>
      <c r="J22" s="100"/>
      <c r="K22" s="89">
        <v>6.69</v>
      </c>
      <c r="L22" s="89" t="s">
        <v>176</v>
      </c>
      <c r="M22" s="116">
        <v>2.6</v>
      </c>
      <c r="N22" s="116">
        <v>1.63</v>
      </c>
      <c r="O22" s="116">
        <v>2471342.44</v>
      </c>
      <c r="P22" s="116">
        <v>107.82</v>
      </c>
      <c r="Q22" s="116">
        <v>32.478999999999999</v>
      </c>
      <c r="R22" s="116">
        <v>2697.08</v>
      </c>
      <c r="S22" s="116">
        <v>0.65</v>
      </c>
      <c r="T22" s="116">
        <v>3.82</v>
      </c>
      <c r="U22" s="116">
        <v>0.5</v>
      </c>
    </row>
    <row r="23" spans="2:21" customFormat="1" ht="15.75">
      <c r="B23" s="60" t="s">
        <v>310</v>
      </c>
      <c r="C23" s="89">
        <v>3230224</v>
      </c>
      <c r="D23" s="89" t="s">
        <v>151</v>
      </c>
      <c r="E23" s="89"/>
      <c r="F23" s="89">
        <v>323</v>
      </c>
      <c r="G23" s="89" t="s">
        <v>296</v>
      </c>
      <c r="H23" s="89" t="s">
        <v>305</v>
      </c>
      <c r="I23" s="89" t="s">
        <v>298</v>
      </c>
      <c r="J23" s="100"/>
      <c r="K23" s="89">
        <v>2.3199999999999998</v>
      </c>
      <c r="L23" s="89" t="s">
        <v>176</v>
      </c>
      <c r="M23" s="116">
        <v>5.85</v>
      </c>
      <c r="N23" s="116">
        <v>0.34</v>
      </c>
      <c r="O23" s="116">
        <v>798109.61</v>
      </c>
      <c r="P23" s="116">
        <v>125.02</v>
      </c>
      <c r="Q23" s="116">
        <v>0</v>
      </c>
      <c r="R23" s="116">
        <v>997.8</v>
      </c>
      <c r="S23" s="116">
        <v>7.0000000000000007E-2</v>
      </c>
      <c r="T23" s="116">
        <v>1.41</v>
      </c>
      <c r="U23" s="116">
        <v>0.18</v>
      </c>
    </row>
    <row r="24" spans="2:21" customFormat="1" ht="15.75">
      <c r="B24" s="60" t="s">
        <v>311</v>
      </c>
      <c r="C24" s="89">
        <v>1142595</v>
      </c>
      <c r="D24" s="89" t="s">
        <v>151</v>
      </c>
      <c r="E24" s="89"/>
      <c r="F24" s="89">
        <v>1363</v>
      </c>
      <c r="G24" s="89" t="s">
        <v>312</v>
      </c>
      <c r="H24" s="89" t="s">
        <v>305</v>
      </c>
      <c r="I24" s="89" t="s">
        <v>298</v>
      </c>
      <c r="J24" s="100"/>
      <c r="K24" s="89">
        <v>6.84</v>
      </c>
      <c r="L24" s="89" t="s">
        <v>176</v>
      </c>
      <c r="M24" s="116">
        <v>1.23</v>
      </c>
      <c r="N24" s="116">
        <v>1.4</v>
      </c>
      <c r="O24" s="116">
        <v>2650000</v>
      </c>
      <c r="P24" s="116">
        <v>100.07</v>
      </c>
      <c r="Q24" s="116">
        <v>0</v>
      </c>
      <c r="R24" s="116">
        <v>2651.86</v>
      </c>
      <c r="S24" s="116">
        <v>0.25</v>
      </c>
      <c r="T24" s="116">
        <v>3.75</v>
      </c>
      <c r="U24" s="116">
        <v>0.49</v>
      </c>
    </row>
    <row r="25" spans="2:21" customFormat="1" ht="15.75">
      <c r="B25" s="60" t="s">
        <v>313</v>
      </c>
      <c r="C25" s="89">
        <v>6950083</v>
      </c>
      <c r="D25" s="89" t="s">
        <v>151</v>
      </c>
      <c r="E25" s="89"/>
      <c r="F25" s="89">
        <v>695</v>
      </c>
      <c r="G25" s="89" t="s">
        <v>314</v>
      </c>
      <c r="H25" s="89" t="s">
        <v>315</v>
      </c>
      <c r="I25" s="89" t="s">
        <v>298</v>
      </c>
      <c r="J25" s="100"/>
      <c r="K25" s="89">
        <v>3.07</v>
      </c>
      <c r="L25" s="89" t="s">
        <v>176</v>
      </c>
      <c r="M25" s="116">
        <v>4.5</v>
      </c>
      <c r="N25" s="116">
        <v>0.67</v>
      </c>
      <c r="O25" s="116">
        <v>952200</v>
      </c>
      <c r="P25" s="116">
        <v>135.66999999999999</v>
      </c>
      <c r="Q25" s="116">
        <v>12.942</v>
      </c>
      <c r="R25" s="116">
        <v>1304.79</v>
      </c>
      <c r="S25" s="116">
        <v>0.06</v>
      </c>
      <c r="T25" s="116">
        <v>1.85</v>
      </c>
      <c r="U25" s="116">
        <v>0.24</v>
      </c>
    </row>
    <row r="26" spans="2:21" customFormat="1" ht="15.75">
      <c r="B26" s="60" t="s">
        <v>316</v>
      </c>
      <c r="C26" s="89">
        <v>1118827</v>
      </c>
      <c r="D26" s="89" t="s">
        <v>151</v>
      </c>
      <c r="E26" s="89"/>
      <c r="F26" s="89">
        <v>2095</v>
      </c>
      <c r="G26" s="89" t="s">
        <v>189</v>
      </c>
      <c r="H26" s="89" t="s">
        <v>315</v>
      </c>
      <c r="I26" s="89" t="s">
        <v>298</v>
      </c>
      <c r="J26" s="100"/>
      <c r="K26" s="89">
        <v>0.25</v>
      </c>
      <c r="L26" s="89" t="s">
        <v>176</v>
      </c>
      <c r="M26" s="116">
        <v>3.35</v>
      </c>
      <c r="N26" s="116">
        <v>1.03</v>
      </c>
      <c r="O26" s="116">
        <v>337333.42</v>
      </c>
      <c r="P26" s="116">
        <v>111.01</v>
      </c>
      <c r="Q26" s="116">
        <v>0</v>
      </c>
      <c r="R26" s="116">
        <v>374.47</v>
      </c>
      <c r="S26" s="116">
        <v>0.17</v>
      </c>
      <c r="T26" s="116">
        <v>0.53</v>
      </c>
      <c r="U26" s="116">
        <v>7.0000000000000007E-2</v>
      </c>
    </row>
    <row r="27" spans="2:21" customFormat="1" ht="15.75">
      <c r="B27" s="60" t="s">
        <v>317</v>
      </c>
      <c r="C27" s="89">
        <v>1130467</v>
      </c>
      <c r="D27" s="89" t="s">
        <v>151</v>
      </c>
      <c r="E27" s="89"/>
      <c r="F27" s="89">
        <v>1349</v>
      </c>
      <c r="G27" s="89" t="s">
        <v>296</v>
      </c>
      <c r="H27" s="89" t="s">
        <v>315</v>
      </c>
      <c r="I27" s="89" t="s">
        <v>298</v>
      </c>
      <c r="J27" s="100"/>
      <c r="K27" s="89">
        <v>3.38</v>
      </c>
      <c r="L27" s="89" t="s">
        <v>176</v>
      </c>
      <c r="M27" s="116">
        <v>3.3</v>
      </c>
      <c r="N27" s="116">
        <v>0.92</v>
      </c>
      <c r="O27" s="116">
        <v>2304665.25</v>
      </c>
      <c r="P27" s="116">
        <v>109.38</v>
      </c>
      <c r="Q27" s="116">
        <v>0</v>
      </c>
      <c r="R27" s="116">
        <v>2520.84</v>
      </c>
      <c r="S27" s="116">
        <v>0.38</v>
      </c>
      <c r="T27" s="116">
        <v>3.57</v>
      </c>
      <c r="U27" s="116">
        <v>0.47</v>
      </c>
    </row>
    <row r="28" spans="2:21" customFormat="1" ht="15.75">
      <c r="B28" s="60" t="s">
        <v>318</v>
      </c>
      <c r="C28" s="89">
        <v>1104330</v>
      </c>
      <c r="D28" s="89" t="s">
        <v>151</v>
      </c>
      <c r="E28" s="89"/>
      <c r="F28" s="89">
        <v>1697</v>
      </c>
      <c r="G28" s="89" t="s">
        <v>296</v>
      </c>
      <c r="H28" s="89" t="s">
        <v>319</v>
      </c>
      <c r="I28" s="89" t="s">
        <v>298</v>
      </c>
      <c r="J28" s="100"/>
      <c r="K28" s="89">
        <v>1.1399999999999999</v>
      </c>
      <c r="L28" s="89" t="s">
        <v>176</v>
      </c>
      <c r="M28" s="116">
        <v>4.8499999999999996</v>
      </c>
      <c r="N28" s="116">
        <v>0.56999999999999995</v>
      </c>
      <c r="O28" s="116">
        <v>2109000</v>
      </c>
      <c r="P28" s="116">
        <v>129.31</v>
      </c>
      <c r="Q28" s="116">
        <v>0</v>
      </c>
      <c r="R28" s="116">
        <v>2727.15</v>
      </c>
      <c r="S28" s="116">
        <v>1.55</v>
      </c>
      <c r="T28" s="116">
        <v>3.86</v>
      </c>
      <c r="U28" s="116">
        <v>0.5</v>
      </c>
    </row>
    <row r="29" spans="2:21" customFormat="1" ht="15.75">
      <c r="B29" s="60" t="s">
        <v>320</v>
      </c>
      <c r="C29" s="89">
        <v>6910095</v>
      </c>
      <c r="D29" s="89" t="s">
        <v>151</v>
      </c>
      <c r="E29" s="89"/>
      <c r="F29" s="89">
        <v>691</v>
      </c>
      <c r="G29" s="89" t="s">
        <v>314</v>
      </c>
      <c r="H29" s="89" t="s">
        <v>319</v>
      </c>
      <c r="I29" s="89" t="s">
        <v>298</v>
      </c>
      <c r="J29" s="100"/>
      <c r="K29" s="89">
        <v>3.05</v>
      </c>
      <c r="L29" s="89" t="s">
        <v>176</v>
      </c>
      <c r="M29" s="116">
        <v>0</v>
      </c>
      <c r="N29" s="116">
        <v>0.56000000000000005</v>
      </c>
      <c r="O29" s="116">
        <v>1902110</v>
      </c>
      <c r="P29" s="116">
        <v>138.74</v>
      </c>
      <c r="Q29" s="116">
        <v>29.356000000000002</v>
      </c>
      <c r="R29" s="116">
        <v>2668.34</v>
      </c>
      <c r="S29" s="116">
        <v>0.17</v>
      </c>
      <c r="T29" s="116">
        <v>3.78</v>
      </c>
      <c r="U29" s="116">
        <v>0.49</v>
      </c>
    </row>
    <row r="30" spans="2:21" customFormat="1" ht="15.75">
      <c r="B30" s="60" t="s">
        <v>321</v>
      </c>
      <c r="C30" s="89">
        <v>5760160</v>
      </c>
      <c r="D30" s="89" t="s">
        <v>151</v>
      </c>
      <c r="E30" s="89"/>
      <c r="F30" s="89">
        <v>576</v>
      </c>
      <c r="G30" s="89" t="s">
        <v>163</v>
      </c>
      <c r="H30" s="89" t="s">
        <v>319</v>
      </c>
      <c r="I30" s="89" t="s">
        <v>298</v>
      </c>
      <c r="J30" s="100"/>
      <c r="K30" s="89">
        <v>1.43</v>
      </c>
      <c r="L30" s="89" t="s">
        <v>176</v>
      </c>
      <c r="M30" s="116">
        <v>5</v>
      </c>
      <c r="N30" s="116">
        <v>0.06</v>
      </c>
      <c r="O30" s="116">
        <v>480240</v>
      </c>
      <c r="P30" s="116">
        <v>130.1</v>
      </c>
      <c r="Q30" s="116">
        <v>0</v>
      </c>
      <c r="R30" s="116">
        <v>624.79</v>
      </c>
      <c r="S30" s="116">
        <v>0.03</v>
      </c>
      <c r="T30" s="116">
        <v>0.88</v>
      </c>
      <c r="U30" s="116">
        <v>0.12</v>
      </c>
    </row>
    <row r="31" spans="2:21" customFormat="1" ht="15.75">
      <c r="B31" s="60" t="s">
        <v>322</v>
      </c>
      <c r="C31" s="89">
        <v>1130632</v>
      </c>
      <c r="D31" s="89" t="s">
        <v>151</v>
      </c>
      <c r="E31" s="89"/>
      <c r="F31" s="89">
        <v>1450</v>
      </c>
      <c r="G31" s="89" t="s">
        <v>296</v>
      </c>
      <c r="H31" s="89" t="s">
        <v>319</v>
      </c>
      <c r="I31" s="89" t="s">
        <v>298</v>
      </c>
      <c r="J31" s="100"/>
      <c r="K31" s="89">
        <v>3</v>
      </c>
      <c r="L31" s="89" t="s">
        <v>176</v>
      </c>
      <c r="M31" s="116">
        <v>3.35</v>
      </c>
      <c r="N31" s="116">
        <v>0.59</v>
      </c>
      <c r="O31" s="116">
        <v>2146717.77</v>
      </c>
      <c r="P31" s="116">
        <v>109.9</v>
      </c>
      <c r="Q31" s="116">
        <v>0</v>
      </c>
      <c r="R31" s="116">
        <v>2359.2399999999998</v>
      </c>
      <c r="S31" s="116">
        <v>0.57999999999999996</v>
      </c>
      <c r="T31" s="116">
        <v>3.34</v>
      </c>
      <c r="U31" s="116">
        <v>0.44</v>
      </c>
    </row>
    <row r="32" spans="2:21" customFormat="1" ht="15.75">
      <c r="B32" s="60" t="s">
        <v>323</v>
      </c>
      <c r="C32" s="89">
        <v>6390223</v>
      </c>
      <c r="D32" s="89" t="s">
        <v>151</v>
      </c>
      <c r="E32" s="89"/>
      <c r="F32" s="89">
        <v>639</v>
      </c>
      <c r="G32" s="89" t="s">
        <v>163</v>
      </c>
      <c r="H32" s="89" t="s">
        <v>324</v>
      </c>
      <c r="I32" s="89" t="s">
        <v>298</v>
      </c>
      <c r="J32" s="100"/>
      <c r="K32" s="89">
        <v>0.75</v>
      </c>
      <c r="L32" s="89" t="s">
        <v>176</v>
      </c>
      <c r="M32" s="116">
        <v>4.45</v>
      </c>
      <c r="N32" s="116">
        <v>0.81</v>
      </c>
      <c r="O32" s="116">
        <v>176166.05</v>
      </c>
      <c r="P32" s="116">
        <v>125.34</v>
      </c>
      <c r="Q32" s="116">
        <v>0</v>
      </c>
      <c r="R32" s="116">
        <v>220.81</v>
      </c>
      <c r="S32" s="116">
        <v>0.56999999999999995</v>
      </c>
      <c r="T32" s="116">
        <v>0.31</v>
      </c>
      <c r="U32" s="116">
        <v>0.04</v>
      </c>
    </row>
    <row r="33" spans="2:21" customFormat="1" ht="15.75">
      <c r="B33" s="60" t="s">
        <v>325</v>
      </c>
      <c r="C33" s="89">
        <v>1099944</v>
      </c>
      <c r="D33" s="89" t="s">
        <v>151</v>
      </c>
      <c r="E33" s="89"/>
      <c r="F33" s="89">
        <v>1303</v>
      </c>
      <c r="G33" s="89" t="s">
        <v>296</v>
      </c>
      <c r="H33" s="89">
        <v>0</v>
      </c>
      <c r="I33" s="89" t="s">
        <v>281</v>
      </c>
      <c r="J33" s="100"/>
      <c r="K33" s="89">
        <v>0</v>
      </c>
      <c r="L33" s="89" t="s">
        <v>176</v>
      </c>
      <c r="M33" s="116">
        <v>5.75</v>
      </c>
      <c r="N33" s="116">
        <v>0</v>
      </c>
      <c r="O33" s="116">
        <v>6878.01</v>
      </c>
      <c r="P33" s="116">
        <v>1E-4</v>
      </c>
      <c r="Q33" s="116">
        <v>0</v>
      </c>
      <c r="R33" s="116">
        <v>0</v>
      </c>
      <c r="S33" s="116">
        <v>0.01</v>
      </c>
      <c r="T33" s="116">
        <v>0</v>
      </c>
      <c r="U33" s="116">
        <v>0</v>
      </c>
    </row>
    <row r="34" spans="2:21" customFormat="1" ht="15.75">
      <c r="B34" s="60" t="s">
        <v>326</v>
      </c>
      <c r="C34" s="89">
        <v>1099951</v>
      </c>
      <c r="D34" s="89" t="s">
        <v>151</v>
      </c>
      <c r="E34" s="89"/>
      <c r="F34" s="89">
        <v>1303</v>
      </c>
      <c r="G34" s="89" t="s">
        <v>296</v>
      </c>
      <c r="H34" s="89">
        <v>0</v>
      </c>
      <c r="I34" s="89" t="s">
        <v>281</v>
      </c>
      <c r="J34" s="100"/>
      <c r="K34" s="89">
        <v>0</v>
      </c>
      <c r="L34" s="89" t="s">
        <v>176</v>
      </c>
      <c r="M34" s="116">
        <v>7.5</v>
      </c>
      <c r="N34" s="116">
        <v>0</v>
      </c>
      <c r="O34" s="116">
        <v>22107.599999999999</v>
      </c>
      <c r="P34" s="116">
        <v>1E-4</v>
      </c>
      <c r="Q34" s="116">
        <v>0</v>
      </c>
      <c r="R34" s="116">
        <v>0</v>
      </c>
      <c r="S34" s="116">
        <v>0.06</v>
      </c>
      <c r="T34" s="116">
        <v>0</v>
      </c>
      <c r="U34" s="116">
        <v>0</v>
      </c>
    </row>
    <row r="35" spans="2:21" customFormat="1" ht="15.75">
      <c r="B35" s="60" t="s">
        <v>327</v>
      </c>
      <c r="C35" s="89">
        <v>1099969</v>
      </c>
      <c r="D35" s="89" t="s">
        <v>151</v>
      </c>
      <c r="E35" s="89"/>
      <c r="F35" s="89">
        <v>1303</v>
      </c>
      <c r="G35" s="89" t="s">
        <v>296</v>
      </c>
      <c r="H35" s="89">
        <v>0</v>
      </c>
      <c r="I35" s="89" t="s">
        <v>281</v>
      </c>
      <c r="J35" s="100"/>
      <c r="K35" s="89">
        <v>0</v>
      </c>
      <c r="L35" s="89" t="s">
        <v>176</v>
      </c>
      <c r="M35" s="116">
        <v>7.5</v>
      </c>
      <c r="N35" s="116">
        <v>0</v>
      </c>
      <c r="O35" s="116">
        <v>24365.85</v>
      </c>
      <c r="P35" s="116">
        <v>1E-4</v>
      </c>
      <c r="Q35" s="116">
        <v>0</v>
      </c>
      <c r="R35" s="116">
        <v>0</v>
      </c>
      <c r="S35" s="116">
        <v>0.05</v>
      </c>
      <c r="T35" s="116">
        <v>0</v>
      </c>
      <c r="U35" s="116">
        <v>0</v>
      </c>
    </row>
    <row r="36" spans="2:21" customFormat="1" ht="15.75">
      <c r="B36" s="59" t="s">
        <v>50</v>
      </c>
      <c r="C36" s="87"/>
      <c r="D36" s="87"/>
      <c r="E36" s="87"/>
      <c r="F36" s="87"/>
      <c r="G36" s="87"/>
      <c r="H36" s="87"/>
      <c r="I36" s="87"/>
      <c r="J36" s="96"/>
      <c r="K36" s="87">
        <v>4.1399999999999997</v>
      </c>
      <c r="L36" s="87"/>
      <c r="M36" s="90"/>
      <c r="N36" s="90">
        <v>2.4900000000000002</v>
      </c>
      <c r="O36" s="90">
        <v>20509373.649999999</v>
      </c>
      <c r="P36" s="90"/>
      <c r="Q36" s="90"/>
      <c r="R36" s="90">
        <v>21893.16</v>
      </c>
      <c r="S36" s="90"/>
      <c r="T36" s="90"/>
      <c r="U36" s="90">
        <v>4.05</v>
      </c>
    </row>
    <row r="37" spans="2:21">
      <c r="B37" s="60" t="s">
        <v>328</v>
      </c>
      <c r="C37" s="89">
        <v>1138114</v>
      </c>
      <c r="D37" s="89" t="s">
        <v>151</v>
      </c>
      <c r="E37" s="89"/>
      <c r="F37" s="89">
        <v>1328</v>
      </c>
      <c r="G37" s="89" t="s">
        <v>296</v>
      </c>
      <c r="H37" s="89" t="s">
        <v>297</v>
      </c>
      <c r="I37" s="89" t="s">
        <v>298</v>
      </c>
      <c r="J37" s="100"/>
      <c r="K37" s="89">
        <v>4.71</v>
      </c>
      <c r="L37" s="89" t="s">
        <v>176</v>
      </c>
      <c r="M37" s="116">
        <v>3.39</v>
      </c>
      <c r="N37" s="116">
        <v>2.59</v>
      </c>
      <c r="O37" s="116">
        <v>1426000</v>
      </c>
      <c r="P37" s="116">
        <v>106.27</v>
      </c>
      <c r="Q37" s="116">
        <v>0</v>
      </c>
      <c r="R37" s="116">
        <v>1515.41</v>
      </c>
      <c r="S37" s="116">
        <v>0.13</v>
      </c>
      <c r="T37" s="116">
        <v>2.14</v>
      </c>
      <c r="U37" s="116">
        <v>0.28000000000000003</v>
      </c>
    </row>
    <row r="38" spans="2:21">
      <c r="B38" s="60" t="s">
        <v>329</v>
      </c>
      <c r="C38" s="89">
        <v>4160149</v>
      </c>
      <c r="D38" s="89" t="s">
        <v>151</v>
      </c>
      <c r="E38" s="89"/>
      <c r="F38" s="89">
        <v>416</v>
      </c>
      <c r="G38" s="89" t="s">
        <v>296</v>
      </c>
      <c r="H38" s="89" t="s">
        <v>297</v>
      </c>
      <c r="I38" s="89" t="s">
        <v>298</v>
      </c>
      <c r="J38" s="100"/>
      <c r="K38" s="89">
        <v>3.05</v>
      </c>
      <c r="L38" s="89" t="s">
        <v>176</v>
      </c>
      <c r="M38" s="116">
        <v>4.5999999999999996</v>
      </c>
      <c r="N38" s="116">
        <v>1.68</v>
      </c>
      <c r="O38" s="116">
        <v>2737000</v>
      </c>
      <c r="P38" s="116">
        <v>110.3</v>
      </c>
      <c r="Q38" s="116">
        <v>0</v>
      </c>
      <c r="R38" s="116">
        <v>3018.91</v>
      </c>
      <c r="S38" s="116">
        <v>1.06</v>
      </c>
      <c r="T38" s="116">
        <v>4.2699999999999996</v>
      </c>
      <c r="U38" s="116">
        <v>0.56000000000000005</v>
      </c>
    </row>
    <row r="39" spans="2:21">
      <c r="B39" s="60" t="s">
        <v>330</v>
      </c>
      <c r="C39" s="89">
        <v>1137033</v>
      </c>
      <c r="D39" s="89" t="s">
        <v>151</v>
      </c>
      <c r="E39" s="89"/>
      <c r="F39" s="89">
        <v>1041</v>
      </c>
      <c r="G39" s="89" t="s">
        <v>307</v>
      </c>
      <c r="H39" s="89" t="s">
        <v>331</v>
      </c>
      <c r="I39" s="89" t="s">
        <v>172</v>
      </c>
      <c r="J39" s="100"/>
      <c r="K39" s="89">
        <v>4.2</v>
      </c>
      <c r="L39" s="89" t="s">
        <v>176</v>
      </c>
      <c r="M39" s="116">
        <v>3.39</v>
      </c>
      <c r="N39" s="116">
        <v>2.14</v>
      </c>
      <c r="O39" s="116">
        <v>1400000</v>
      </c>
      <c r="P39" s="116">
        <v>106.98</v>
      </c>
      <c r="Q39" s="116">
        <v>0</v>
      </c>
      <c r="R39" s="116">
        <v>1497.72</v>
      </c>
      <c r="S39" s="116">
        <v>0.2</v>
      </c>
      <c r="T39" s="116">
        <v>2.12</v>
      </c>
      <c r="U39" s="116">
        <v>0.28000000000000003</v>
      </c>
    </row>
    <row r="40" spans="2:21">
      <c r="B40" s="60" t="s">
        <v>332</v>
      </c>
      <c r="C40" s="89">
        <v>1133529</v>
      </c>
      <c r="D40" s="89" t="s">
        <v>151</v>
      </c>
      <c r="E40" s="89"/>
      <c r="F40" s="89">
        <v>767</v>
      </c>
      <c r="G40" s="89" t="s">
        <v>307</v>
      </c>
      <c r="H40" s="89" t="s">
        <v>331</v>
      </c>
      <c r="I40" s="89" t="s">
        <v>172</v>
      </c>
      <c r="J40" s="100"/>
      <c r="K40" s="89">
        <v>4.88</v>
      </c>
      <c r="L40" s="89" t="s">
        <v>176</v>
      </c>
      <c r="M40" s="116">
        <v>3.85</v>
      </c>
      <c r="N40" s="116">
        <v>2.33</v>
      </c>
      <c r="O40" s="116">
        <v>1390000</v>
      </c>
      <c r="P40" s="116">
        <v>108.24</v>
      </c>
      <c r="Q40" s="116">
        <v>0</v>
      </c>
      <c r="R40" s="116">
        <v>1504.54</v>
      </c>
      <c r="S40" s="116">
        <v>0.35</v>
      </c>
      <c r="T40" s="116">
        <v>2.13</v>
      </c>
      <c r="U40" s="116">
        <v>0.28000000000000003</v>
      </c>
    </row>
    <row r="41" spans="2:21">
      <c r="B41" s="60" t="s">
        <v>333</v>
      </c>
      <c r="C41" s="89">
        <v>7390149</v>
      </c>
      <c r="D41" s="89" t="s">
        <v>151</v>
      </c>
      <c r="E41" s="89"/>
      <c r="F41" s="89">
        <v>739</v>
      </c>
      <c r="G41" s="89" t="s">
        <v>163</v>
      </c>
      <c r="H41" s="89" t="s">
        <v>305</v>
      </c>
      <c r="I41" s="89" t="s">
        <v>298</v>
      </c>
      <c r="J41" s="100"/>
      <c r="K41" s="89">
        <v>3.94</v>
      </c>
      <c r="L41" s="89" t="s">
        <v>176</v>
      </c>
      <c r="M41" s="116">
        <v>3.75</v>
      </c>
      <c r="N41" s="116">
        <v>2.15</v>
      </c>
      <c r="O41" s="116">
        <v>1226667.1200000001</v>
      </c>
      <c r="P41" s="116">
        <v>107.35</v>
      </c>
      <c r="Q41" s="116">
        <v>0</v>
      </c>
      <c r="R41" s="116">
        <v>1316.83</v>
      </c>
      <c r="S41" s="116">
        <v>0.23</v>
      </c>
      <c r="T41" s="116">
        <v>1.86</v>
      </c>
      <c r="U41" s="116">
        <v>0.24</v>
      </c>
    </row>
    <row r="42" spans="2:21">
      <c r="B42" s="60" t="s">
        <v>334</v>
      </c>
      <c r="C42" s="89">
        <v>3230240</v>
      </c>
      <c r="D42" s="89" t="s">
        <v>151</v>
      </c>
      <c r="E42" s="89"/>
      <c r="F42" s="89">
        <v>323</v>
      </c>
      <c r="G42" s="89" t="s">
        <v>296</v>
      </c>
      <c r="H42" s="89" t="s">
        <v>305</v>
      </c>
      <c r="I42" s="89" t="s">
        <v>298</v>
      </c>
      <c r="J42" s="100"/>
      <c r="K42" s="89">
        <v>5.12</v>
      </c>
      <c r="L42" s="89" t="s">
        <v>176</v>
      </c>
      <c r="M42" s="116">
        <v>2.2999999999999998</v>
      </c>
      <c r="N42" s="116">
        <v>3.13</v>
      </c>
      <c r="O42" s="116">
        <v>1387200.28</v>
      </c>
      <c r="P42" s="116">
        <v>102.86</v>
      </c>
      <c r="Q42" s="116">
        <v>0</v>
      </c>
      <c r="R42" s="116">
        <v>1426.87</v>
      </c>
      <c r="S42" s="116">
        <v>0.14000000000000001</v>
      </c>
      <c r="T42" s="116">
        <v>2.02</v>
      </c>
      <c r="U42" s="116">
        <v>0.26</v>
      </c>
    </row>
    <row r="43" spans="2:21">
      <c r="B43" s="60" t="s">
        <v>335</v>
      </c>
      <c r="C43" s="89">
        <v>1135920</v>
      </c>
      <c r="D43" s="89" t="s">
        <v>151</v>
      </c>
      <c r="E43" s="89"/>
      <c r="F43" s="89">
        <v>566</v>
      </c>
      <c r="G43" s="89" t="s">
        <v>307</v>
      </c>
      <c r="H43" s="89" t="s">
        <v>336</v>
      </c>
      <c r="I43" s="89" t="s">
        <v>172</v>
      </c>
      <c r="J43" s="100"/>
      <c r="K43" s="89">
        <v>5.18</v>
      </c>
      <c r="L43" s="89" t="s">
        <v>176</v>
      </c>
      <c r="M43" s="116">
        <v>4.0999999999999996</v>
      </c>
      <c r="N43" s="116">
        <v>2.25</v>
      </c>
      <c r="O43" s="116">
        <v>1401600</v>
      </c>
      <c r="P43" s="116">
        <v>110.97</v>
      </c>
      <c r="Q43" s="116">
        <v>0</v>
      </c>
      <c r="R43" s="116">
        <v>1555.36</v>
      </c>
      <c r="S43" s="116">
        <v>0.47</v>
      </c>
      <c r="T43" s="116">
        <v>2.2000000000000002</v>
      </c>
      <c r="U43" s="116">
        <v>0.28999999999999998</v>
      </c>
    </row>
    <row r="44" spans="2:21">
      <c r="B44" s="60" t="s">
        <v>337</v>
      </c>
      <c r="C44" s="89">
        <v>1136464</v>
      </c>
      <c r="D44" s="89" t="s">
        <v>151</v>
      </c>
      <c r="E44" s="89"/>
      <c r="F44" s="89">
        <v>1585</v>
      </c>
      <c r="G44" s="89" t="s">
        <v>166</v>
      </c>
      <c r="H44" s="89" t="s">
        <v>336</v>
      </c>
      <c r="I44" s="89" t="s">
        <v>172</v>
      </c>
      <c r="J44" s="100"/>
      <c r="K44" s="89">
        <v>3.94</v>
      </c>
      <c r="L44" s="89" t="s">
        <v>176</v>
      </c>
      <c r="M44" s="116">
        <v>2.75</v>
      </c>
      <c r="N44" s="116">
        <v>2.21</v>
      </c>
      <c r="O44" s="116">
        <v>1840828.6</v>
      </c>
      <c r="P44" s="116">
        <v>102.38</v>
      </c>
      <c r="Q44" s="116">
        <v>0</v>
      </c>
      <c r="R44" s="116">
        <v>1884.64</v>
      </c>
      <c r="S44" s="116">
        <v>0.37</v>
      </c>
      <c r="T44" s="116">
        <v>2.67</v>
      </c>
      <c r="U44" s="116">
        <v>0.35</v>
      </c>
    </row>
    <row r="45" spans="2:21">
      <c r="B45" s="60" t="s">
        <v>338</v>
      </c>
      <c r="C45" s="89">
        <v>1141647</v>
      </c>
      <c r="D45" s="89" t="s">
        <v>151</v>
      </c>
      <c r="E45" s="89"/>
      <c r="F45" s="89">
        <v>1891</v>
      </c>
      <c r="G45" s="89" t="s">
        <v>166</v>
      </c>
      <c r="H45" s="89" t="s">
        <v>315</v>
      </c>
      <c r="I45" s="89" t="s">
        <v>298</v>
      </c>
      <c r="J45" s="100"/>
      <c r="K45" s="89">
        <v>2.38</v>
      </c>
      <c r="L45" s="89" t="s">
        <v>176</v>
      </c>
      <c r="M45" s="116">
        <v>4</v>
      </c>
      <c r="N45" s="116">
        <v>2.25</v>
      </c>
      <c r="O45" s="116">
        <v>1053929.25</v>
      </c>
      <c r="P45" s="116">
        <v>103.24</v>
      </c>
      <c r="Q45" s="116">
        <v>0</v>
      </c>
      <c r="R45" s="116">
        <v>1088.08</v>
      </c>
      <c r="S45" s="116">
        <v>0.21</v>
      </c>
      <c r="T45" s="116">
        <v>1.54</v>
      </c>
      <c r="U45" s="116">
        <v>0.2</v>
      </c>
    </row>
    <row r="46" spans="2:21">
      <c r="B46" s="60" t="s">
        <v>339</v>
      </c>
      <c r="C46" s="89">
        <v>6990212</v>
      </c>
      <c r="D46" s="89" t="s">
        <v>151</v>
      </c>
      <c r="E46" s="89"/>
      <c r="F46" s="89">
        <v>699</v>
      </c>
      <c r="G46" s="89" t="s">
        <v>296</v>
      </c>
      <c r="H46" s="89" t="s">
        <v>340</v>
      </c>
      <c r="I46" s="89" t="s">
        <v>172</v>
      </c>
      <c r="J46" s="100"/>
      <c r="K46" s="89">
        <v>5.89</v>
      </c>
      <c r="L46" s="89" t="s">
        <v>176</v>
      </c>
      <c r="M46" s="116">
        <v>3.95</v>
      </c>
      <c r="N46" s="116">
        <v>3.83</v>
      </c>
      <c r="O46" s="116">
        <v>2168741.4</v>
      </c>
      <c r="P46" s="116">
        <v>101.87</v>
      </c>
      <c r="Q46" s="116">
        <v>0</v>
      </c>
      <c r="R46" s="116">
        <v>2209.3000000000002</v>
      </c>
      <c r="S46" s="116">
        <v>0.13</v>
      </c>
      <c r="T46" s="116">
        <v>3.13</v>
      </c>
      <c r="U46" s="116">
        <v>0.41</v>
      </c>
    </row>
    <row r="47" spans="2:21">
      <c r="B47" s="60" t="s">
        <v>341</v>
      </c>
      <c r="C47" s="89">
        <v>1139476</v>
      </c>
      <c r="D47" s="89" t="s">
        <v>151</v>
      </c>
      <c r="E47" s="89"/>
      <c r="F47" s="89">
        <v>1515</v>
      </c>
      <c r="G47" s="89" t="s">
        <v>296</v>
      </c>
      <c r="H47" s="89" t="s">
        <v>342</v>
      </c>
      <c r="I47" s="89" t="s">
        <v>172</v>
      </c>
      <c r="J47" s="100"/>
      <c r="K47" s="89">
        <v>3.37</v>
      </c>
      <c r="L47" s="89" t="s">
        <v>176</v>
      </c>
      <c r="M47" s="116">
        <v>3.85</v>
      </c>
      <c r="N47" s="116">
        <v>2.61</v>
      </c>
      <c r="O47" s="116">
        <v>2501060</v>
      </c>
      <c r="P47" s="116">
        <v>105.21</v>
      </c>
      <c r="Q47" s="116">
        <v>0</v>
      </c>
      <c r="R47" s="116">
        <v>2631.37</v>
      </c>
      <c r="S47" s="116">
        <v>1.1299999999999999</v>
      </c>
      <c r="T47" s="116">
        <v>3.72</v>
      </c>
      <c r="U47" s="116">
        <v>0.49</v>
      </c>
    </row>
    <row r="48" spans="2:21">
      <c r="B48" s="60" t="s">
        <v>343</v>
      </c>
      <c r="C48" s="89">
        <v>2590388</v>
      </c>
      <c r="D48" s="89" t="s">
        <v>151</v>
      </c>
      <c r="E48" s="89"/>
      <c r="F48" s="89">
        <v>259</v>
      </c>
      <c r="G48" s="89" t="s">
        <v>312</v>
      </c>
      <c r="H48" s="89" t="s">
        <v>344</v>
      </c>
      <c r="I48" s="89" t="s">
        <v>298</v>
      </c>
      <c r="J48" s="100"/>
      <c r="K48" s="89">
        <v>3.65</v>
      </c>
      <c r="L48" s="89" t="s">
        <v>176</v>
      </c>
      <c r="M48" s="116">
        <v>5.9</v>
      </c>
      <c r="N48" s="116">
        <v>2.72</v>
      </c>
      <c r="O48" s="116">
        <v>1976347</v>
      </c>
      <c r="P48" s="116">
        <v>113.55</v>
      </c>
      <c r="Q48" s="116">
        <v>0</v>
      </c>
      <c r="R48" s="116">
        <v>2244.14</v>
      </c>
      <c r="S48" s="116">
        <v>0.22</v>
      </c>
      <c r="T48" s="116">
        <v>3.17</v>
      </c>
      <c r="U48" s="116">
        <v>0.42</v>
      </c>
    </row>
    <row r="49" spans="2:21">
      <c r="B49" s="59" t="s">
        <v>51</v>
      </c>
      <c r="C49" s="87"/>
      <c r="D49" s="87"/>
      <c r="E49" s="87"/>
      <c r="F49" s="87"/>
      <c r="G49" s="87"/>
      <c r="H49" s="87"/>
      <c r="I49" s="87"/>
      <c r="J49" s="96"/>
      <c r="K49" s="87">
        <v>4.0599999999999996</v>
      </c>
      <c r="L49" s="87"/>
      <c r="M49" s="90"/>
      <c r="N49" s="90">
        <v>4.1399999999999997</v>
      </c>
      <c r="O49" s="90">
        <v>7883500</v>
      </c>
      <c r="P49" s="90"/>
      <c r="Q49" s="90"/>
      <c r="R49" s="90">
        <v>7820.38</v>
      </c>
      <c r="S49" s="90"/>
      <c r="T49" s="90"/>
      <c r="U49" s="90">
        <v>1.45</v>
      </c>
    </row>
    <row r="50" spans="2:21">
      <c r="B50" s="60" t="s">
        <v>345</v>
      </c>
      <c r="C50" s="89">
        <v>2320174</v>
      </c>
      <c r="D50" s="89" t="s">
        <v>151</v>
      </c>
      <c r="E50" s="89"/>
      <c r="F50" s="89">
        <v>232</v>
      </c>
      <c r="G50" s="89" t="s">
        <v>165</v>
      </c>
      <c r="H50" s="89" t="s">
        <v>297</v>
      </c>
      <c r="I50" s="89" t="s">
        <v>298</v>
      </c>
      <c r="J50" s="100"/>
      <c r="K50" s="89">
        <v>3.61</v>
      </c>
      <c r="L50" s="89" t="s">
        <v>176</v>
      </c>
      <c r="M50" s="116">
        <v>3.49</v>
      </c>
      <c r="N50" s="116">
        <v>4.42</v>
      </c>
      <c r="O50" s="116">
        <v>2593500</v>
      </c>
      <c r="P50" s="116">
        <v>98.39</v>
      </c>
      <c r="Q50" s="116">
        <v>0</v>
      </c>
      <c r="R50" s="116">
        <v>2551.75</v>
      </c>
      <c r="S50" s="116">
        <v>0.12</v>
      </c>
      <c r="T50" s="116">
        <v>3.61</v>
      </c>
      <c r="U50" s="116">
        <v>0.47</v>
      </c>
    </row>
    <row r="51" spans="2:21">
      <c r="B51" s="60" t="s">
        <v>346</v>
      </c>
      <c r="C51" s="89">
        <v>6270193</v>
      </c>
      <c r="D51" s="89" t="s">
        <v>151</v>
      </c>
      <c r="E51" s="89"/>
      <c r="F51" s="89">
        <v>627</v>
      </c>
      <c r="G51" s="89" t="s">
        <v>186</v>
      </c>
      <c r="H51" s="89" t="s">
        <v>340</v>
      </c>
      <c r="I51" s="89" t="s">
        <v>298</v>
      </c>
      <c r="J51" s="100"/>
      <c r="K51" s="89">
        <v>3.84</v>
      </c>
      <c r="L51" s="89" t="s">
        <v>176</v>
      </c>
      <c r="M51" s="116">
        <v>3.85</v>
      </c>
      <c r="N51" s="116">
        <v>3.62</v>
      </c>
      <c r="O51" s="116">
        <v>2640000</v>
      </c>
      <c r="P51" s="116">
        <v>101.62</v>
      </c>
      <c r="Q51" s="116">
        <v>0</v>
      </c>
      <c r="R51" s="116">
        <v>2682.77</v>
      </c>
      <c r="S51" s="116">
        <v>1.26</v>
      </c>
      <c r="T51" s="116">
        <v>3.8</v>
      </c>
      <c r="U51" s="116">
        <v>0.5</v>
      </c>
    </row>
    <row r="52" spans="2:21">
      <c r="B52" s="60" t="s">
        <v>347</v>
      </c>
      <c r="C52" s="89">
        <v>1140417</v>
      </c>
      <c r="D52" s="89" t="s">
        <v>151</v>
      </c>
      <c r="E52" s="89"/>
      <c r="F52" s="89">
        <v>1390</v>
      </c>
      <c r="G52" s="89" t="s">
        <v>348</v>
      </c>
      <c r="H52" s="89" t="s">
        <v>319</v>
      </c>
      <c r="I52" s="89" t="s">
        <v>298</v>
      </c>
      <c r="J52" s="100"/>
      <c r="K52" s="89">
        <v>4.72</v>
      </c>
      <c r="L52" s="89" t="s">
        <v>176</v>
      </c>
      <c r="M52" s="116">
        <v>3.9</v>
      </c>
      <c r="N52" s="116">
        <v>4.3899999999999997</v>
      </c>
      <c r="O52" s="116">
        <v>2650000</v>
      </c>
      <c r="P52" s="116">
        <v>97.58</v>
      </c>
      <c r="Q52" s="116">
        <v>0</v>
      </c>
      <c r="R52" s="116">
        <v>2585.87</v>
      </c>
      <c r="S52" s="116">
        <v>1.34</v>
      </c>
      <c r="T52" s="116">
        <v>3.66</v>
      </c>
      <c r="U52" s="116">
        <v>0.48</v>
      </c>
    </row>
    <row r="53" spans="2:21">
      <c r="B53" s="59" t="s">
        <v>34</v>
      </c>
      <c r="C53" s="87"/>
      <c r="D53" s="87"/>
      <c r="E53" s="87"/>
      <c r="F53" s="87"/>
      <c r="G53" s="87"/>
      <c r="H53" s="87"/>
      <c r="I53" s="87"/>
      <c r="J53" s="96"/>
      <c r="K53" s="87"/>
      <c r="L53" s="87"/>
      <c r="M53" s="90"/>
      <c r="N53" s="90"/>
      <c r="O53" s="90"/>
      <c r="P53" s="90"/>
      <c r="Q53" s="90"/>
      <c r="R53" s="90"/>
      <c r="S53" s="90"/>
      <c r="T53" s="90"/>
      <c r="U53" s="90"/>
    </row>
    <row r="54" spans="2:21">
      <c r="B54" s="60" t="s">
        <v>267</v>
      </c>
      <c r="C54" s="89"/>
      <c r="D54" s="89"/>
      <c r="E54" s="89"/>
      <c r="F54" s="89"/>
      <c r="G54" s="89"/>
      <c r="H54" s="89"/>
      <c r="I54" s="89"/>
      <c r="J54" s="100"/>
      <c r="K54" s="89"/>
      <c r="L54" s="89"/>
      <c r="M54" s="116"/>
      <c r="N54" s="116"/>
      <c r="O54" s="116"/>
      <c r="P54" s="116"/>
      <c r="Q54" s="116"/>
      <c r="R54" s="116"/>
      <c r="S54" s="116"/>
      <c r="T54" s="116">
        <v>0</v>
      </c>
      <c r="U54" s="116"/>
    </row>
    <row r="55" spans="2:21">
      <c r="B55" s="59" t="s">
        <v>242</v>
      </c>
      <c r="C55" s="87"/>
      <c r="D55" s="87"/>
      <c r="E55" s="87"/>
      <c r="F55" s="87"/>
      <c r="G55" s="87"/>
      <c r="H55" s="87"/>
      <c r="I55" s="87"/>
      <c r="J55" s="96"/>
      <c r="K55" s="87">
        <v>1.33</v>
      </c>
      <c r="L55" s="87"/>
      <c r="M55" s="90"/>
      <c r="N55" s="90">
        <v>3.56</v>
      </c>
      <c r="O55" s="90">
        <v>1709000</v>
      </c>
      <c r="P55" s="90"/>
      <c r="Q55" s="90"/>
      <c r="R55" s="90">
        <v>6702.65</v>
      </c>
      <c r="S55" s="90"/>
      <c r="T55" s="90"/>
      <c r="U55" s="90">
        <v>1.24</v>
      </c>
    </row>
    <row r="56" spans="2:21">
      <c r="B56" s="59" t="s">
        <v>80</v>
      </c>
      <c r="C56" s="87"/>
      <c r="D56" s="87"/>
      <c r="E56" s="87"/>
      <c r="F56" s="87"/>
      <c r="G56" s="87"/>
      <c r="H56" s="87"/>
      <c r="I56" s="87"/>
      <c r="J56" s="96"/>
      <c r="K56" s="87">
        <v>1.33</v>
      </c>
      <c r="L56" s="87"/>
      <c r="M56" s="90"/>
      <c r="N56" s="90">
        <v>3.56</v>
      </c>
      <c r="O56" s="90">
        <v>1709000</v>
      </c>
      <c r="P56" s="90"/>
      <c r="Q56" s="90"/>
      <c r="R56" s="90">
        <v>6702.65</v>
      </c>
      <c r="S56" s="90"/>
      <c r="T56" s="90"/>
      <c r="U56" s="90">
        <v>1.24</v>
      </c>
    </row>
    <row r="57" spans="2:21">
      <c r="B57" s="60" t="s">
        <v>349</v>
      </c>
      <c r="C57" s="89" t="s">
        <v>350</v>
      </c>
      <c r="D57" s="89" t="s">
        <v>26</v>
      </c>
      <c r="E57" s="89" t="s">
        <v>552</v>
      </c>
      <c r="F57" s="89">
        <v>600</v>
      </c>
      <c r="G57" s="89" t="s">
        <v>553</v>
      </c>
      <c r="H57" s="89" t="s">
        <v>352</v>
      </c>
      <c r="I57" s="89" t="s">
        <v>353</v>
      </c>
      <c r="J57" s="100"/>
      <c r="K57" s="89">
        <v>1.33</v>
      </c>
      <c r="L57" s="89" t="s">
        <v>175</v>
      </c>
      <c r="M57" s="116">
        <v>9.375</v>
      </c>
      <c r="N57" s="116">
        <v>3.56</v>
      </c>
      <c r="O57" s="116">
        <v>1709000</v>
      </c>
      <c r="P57" s="116">
        <v>108.97399</v>
      </c>
      <c r="Q57" s="116">
        <v>0</v>
      </c>
      <c r="R57" s="116">
        <v>6702.65</v>
      </c>
      <c r="S57" s="116">
        <v>0</v>
      </c>
      <c r="T57" s="116">
        <v>9.48</v>
      </c>
      <c r="U57" s="116">
        <v>1.24</v>
      </c>
    </row>
    <row r="58" spans="2:21">
      <c r="B58" s="59" t="s">
        <v>79</v>
      </c>
      <c r="C58" s="87"/>
      <c r="D58" s="87"/>
      <c r="E58" s="87"/>
      <c r="F58" s="87"/>
      <c r="G58" s="87"/>
      <c r="H58" s="87"/>
      <c r="I58" s="87"/>
      <c r="J58" s="96"/>
      <c r="K58" s="87"/>
      <c r="L58" s="87"/>
      <c r="M58" s="90"/>
      <c r="N58" s="90"/>
      <c r="O58" s="90"/>
      <c r="P58" s="90"/>
      <c r="Q58" s="90"/>
      <c r="R58" s="90"/>
      <c r="S58" s="90"/>
      <c r="T58" s="90"/>
      <c r="U58" s="90"/>
    </row>
    <row r="59" spans="2:21">
      <c r="B59" s="115" t="s">
        <v>267</v>
      </c>
      <c r="C59" s="89"/>
      <c r="D59" s="89"/>
      <c r="E59" s="89"/>
      <c r="F59" s="89"/>
      <c r="G59" s="89"/>
      <c r="H59" s="89"/>
      <c r="I59" s="89"/>
      <c r="J59" s="100"/>
      <c r="K59" s="89"/>
      <c r="L59" s="89"/>
      <c r="M59" s="116"/>
      <c r="N59" s="116"/>
      <c r="O59" s="116"/>
      <c r="P59" s="116"/>
      <c r="Q59" s="116"/>
      <c r="R59" s="116"/>
      <c r="S59" s="116"/>
      <c r="T59" s="116">
        <v>0</v>
      </c>
      <c r="U59" s="116"/>
    </row>
    <row r="60" spans="2:21">
      <c r="B60" s="113" t="s">
        <v>259</v>
      </c>
      <c r="C60" s="1"/>
      <c r="D60" s="1"/>
      <c r="E60" s="1"/>
      <c r="F60" s="1"/>
    </row>
    <row r="61" spans="2:21">
      <c r="B61" s="113" t="s">
        <v>142</v>
      </c>
      <c r="C61" s="1"/>
      <c r="D61" s="1"/>
      <c r="E61" s="1"/>
      <c r="F61" s="1"/>
    </row>
    <row r="62" spans="2:21">
      <c r="B62" s="113" t="s">
        <v>255</v>
      </c>
      <c r="C62" s="1"/>
      <c r="D62" s="1"/>
      <c r="E62" s="1"/>
      <c r="F62" s="1"/>
    </row>
    <row r="63" spans="2:21">
      <c r="B63" s="113" t="s">
        <v>256</v>
      </c>
      <c r="C63" s="1"/>
      <c r="D63" s="1"/>
      <c r="E63" s="1"/>
      <c r="F63" s="1"/>
    </row>
    <row r="64" spans="2:21">
      <c r="B64" s="112" t="s">
        <v>257</v>
      </c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55">
      <formula1>$BK$7:$BK$29</formula1>
    </dataValidation>
    <dataValidation allowBlank="1" showInputMessage="1" showErrorMessage="1" sqref="B62 B64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topLeftCell="A13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8.28515625" style="2" customWidth="1"/>
    <col min="4" max="4" width="18" style="2" customWidth="1"/>
    <col min="5" max="5" width="25.140625" style="2" customWidth="1"/>
    <col min="6" max="6" width="11.140625" style="2" customWidth="1"/>
    <col min="7" max="7" width="27.42578125" style="2" bestFit="1" customWidth="1"/>
    <col min="8" max="8" width="17.42578125" style="1" customWidth="1"/>
    <col min="9" max="9" width="23.7109375" style="1" customWidth="1"/>
    <col min="10" max="10" width="16.28515625" style="1" customWidth="1"/>
    <col min="11" max="11" width="15.5703125" style="1" customWidth="1"/>
    <col min="12" max="12" width="24.85546875" style="1" customWidth="1"/>
    <col min="13" max="13" width="16" style="1" customWidth="1"/>
    <col min="14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276</v>
      </c>
    </row>
    <row r="2" spans="2:62">
      <c r="B2" s="81" t="s">
        <v>277</v>
      </c>
    </row>
    <row r="3" spans="2:62">
      <c r="B3" s="81" t="s">
        <v>278</v>
      </c>
    </row>
    <row r="4" spans="2:62">
      <c r="B4" s="81" t="s">
        <v>279</v>
      </c>
    </row>
    <row r="6" spans="2:62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BJ6" s="3"/>
    </row>
    <row r="7" spans="2:62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228</v>
      </c>
      <c r="F8" s="48" t="s">
        <v>147</v>
      </c>
      <c r="G8" s="77" t="s">
        <v>81</v>
      </c>
      <c r="H8" s="25" t="s">
        <v>131</v>
      </c>
      <c r="I8" s="25" t="s">
        <v>258</v>
      </c>
      <c r="J8" s="13" t="s">
        <v>254</v>
      </c>
      <c r="K8" s="13" t="s">
        <v>264</v>
      </c>
      <c r="L8" s="13" t="s">
        <v>75</v>
      </c>
      <c r="M8" s="13" t="s">
        <v>69</v>
      </c>
      <c r="N8" s="51" t="s">
        <v>181</v>
      </c>
      <c r="O8" s="14" t="s">
        <v>183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260</v>
      </c>
      <c r="J9" s="16" t="s">
        <v>76</v>
      </c>
      <c r="K9" s="16" t="s">
        <v>252</v>
      </c>
      <c r="L9" s="16" t="s">
        <v>252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2054877.28</v>
      </c>
      <c r="J11" s="83"/>
      <c r="K11" s="83">
        <v>18.934000000000001</v>
      </c>
      <c r="L11" s="83">
        <v>117206.98000000001</v>
      </c>
      <c r="M11" s="83"/>
      <c r="N11" s="83"/>
      <c r="O11" s="83">
        <v>21.7</v>
      </c>
      <c r="BF11" s="1"/>
      <c r="BG11" s="3"/>
      <c r="BH11" s="1"/>
      <c r="BJ11" s="1"/>
    </row>
    <row r="12" spans="2:62" customFormat="1" ht="15.75">
      <c r="B12" s="59" t="s">
        <v>243</v>
      </c>
      <c r="C12" s="87"/>
      <c r="D12" s="87"/>
      <c r="E12" s="87"/>
      <c r="F12" s="87"/>
      <c r="G12" s="87"/>
      <c r="H12" s="87"/>
      <c r="I12" s="90">
        <v>1778735.1</v>
      </c>
      <c r="J12" s="90"/>
      <c r="K12" s="90"/>
      <c r="L12" s="90">
        <v>29952.02</v>
      </c>
      <c r="M12" s="90"/>
      <c r="N12" s="90"/>
      <c r="O12" s="90">
        <v>5.55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497450.06</v>
      </c>
      <c r="J13" s="90"/>
      <c r="K13" s="90"/>
      <c r="L13" s="90">
        <v>20991.91</v>
      </c>
      <c r="M13" s="90"/>
      <c r="N13" s="90"/>
      <c r="O13" s="90">
        <v>3.89</v>
      </c>
    </row>
    <row r="14" spans="2:62" customFormat="1" ht="15.75">
      <c r="B14" s="60" t="s">
        <v>354</v>
      </c>
      <c r="C14" s="89">
        <v>585018</v>
      </c>
      <c r="D14" s="89" t="s">
        <v>151</v>
      </c>
      <c r="E14" s="89"/>
      <c r="F14" s="89">
        <v>585</v>
      </c>
      <c r="G14" s="89" t="s">
        <v>307</v>
      </c>
      <c r="H14" s="89" t="s">
        <v>176</v>
      </c>
      <c r="I14" s="116">
        <v>47380</v>
      </c>
      <c r="J14" s="116">
        <v>2796</v>
      </c>
      <c r="K14" s="116">
        <v>0</v>
      </c>
      <c r="L14" s="116">
        <v>1324.75</v>
      </c>
      <c r="M14" s="116">
        <v>0.02</v>
      </c>
      <c r="N14" s="116">
        <v>1.1299999999999999</v>
      </c>
      <c r="O14" s="116">
        <v>0.25</v>
      </c>
    </row>
    <row r="15" spans="2:62" customFormat="1" ht="15.75">
      <c r="B15" s="60" t="s">
        <v>355</v>
      </c>
      <c r="C15" s="89">
        <v>1081124</v>
      </c>
      <c r="D15" s="89" t="s">
        <v>151</v>
      </c>
      <c r="E15" s="89"/>
      <c r="F15" s="89">
        <v>1040</v>
      </c>
      <c r="G15" s="89" t="s">
        <v>356</v>
      </c>
      <c r="H15" s="89" t="s">
        <v>176</v>
      </c>
      <c r="I15" s="116">
        <v>5481.88</v>
      </c>
      <c r="J15" s="116">
        <v>46120</v>
      </c>
      <c r="K15" s="116">
        <v>0</v>
      </c>
      <c r="L15" s="116">
        <v>2528.2399999999998</v>
      </c>
      <c r="M15" s="116">
        <v>0.01</v>
      </c>
      <c r="N15" s="116">
        <v>2.16</v>
      </c>
      <c r="O15" s="116">
        <v>0.47</v>
      </c>
    </row>
    <row r="16" spans="2:62" customFormat="1" ht="15.75">
      <c r="B16" s="60" t="s">
        <v>357</v>
      </c>
      <c r="C16" s="89">
        <v>604611</v>
      </c>
      <c r="D16" s="89" t="s">
        <v>151</v>
      </c>
      <c r="E16" s="89"/>
      <c r="F16" s="89">
        <v>604</v>
      </c>
      <c r="G16" s="89" t="s">
        <v>314</v>
      </c>
      <c r="H16" s="89" t="s">
        <v>176</v>
      </c>
      <c r="I16" s="116">
        <v>72498</v>
      </c>
      <c r="J16" s="116">
        <v>2399</v>
      </c>
      <c r="K16" s="116">
        <v>0</v>
      </c>
      <c r="L16" s="116">
        <v>1739.23</v>
      </c>
      <c r="M16" s="116">
        <v>0</v>
      </c>
      <c r="N16" s="116">
        <v>1.48</v>
      </c>
      <c r="O16" s="116">
        <v>0.32</v>
      </c>
    </row>
    <row r="17" spans="2:15" customFormat="1" ht="15.75">
      <c r="B17" s="60" t="s">
        <v>358</v>
      </c>
      <c r="C17" s="89">
        <v>662577</v>
      </c>
      <c r="D17" s="89" t="s">
        <v>151</v>
      </c>
      <c r="E17" s="89"/>
      <c r="F17" s="89">
        <v>662</v>
      </c>
      <c r="G17" s="89" t="s">
        <v>314</v>
      </c>
      <c r="H17" s="89" t="s">
        <v>176</v>
      </c>
      <c r="I17" s="116">
        <v>72667</v>
      </c>
      <c r="J17" s="116">
        <v>2664</v>
      </c>
      <c r="K17" s="116">
        <v>0</v>
      </c>
      <c r="L17" s="116">
        <v>1935.85</v>
      </c>
      <c r="M17" s="116">
        <v>0.01</v>
      </c>
      <c r="N17" s="116">
        <v>1.65</v>
      </c>
      <c r="O17" s="116">
        <v>0.36</v>
      </c>
    </row>
    <row r="18" spans="2:15" customFormat="1" ht="15.75">
      <c r="B18" s="60" t="s">
        <v>359</v>
      </c>
      <c r="C18" s="89">
        <v>576017</v>
      </c>
      <c r="D18" s="89" t="s">
        <v>151</v>
      </c>
      <c r="E18" s="89"/>
      <c r="F18" s="89">
        <v>576</v>
      </c>
      <c r="G18" s="89" t="s">
        <v>163</v>
      </c>
      <c r="H18" s="89" t="s">
        <v>176</v>
      </c>
      <c r="I18" s="116">
        <v>1564</v>
      </c>
      <c r="J18" s="116">
        <v>116900</v>
      </c>
      <c r="K18" s="116">
        <v>0</v>
      </c>
      <c r="L18" s="116">
        <v>1828.32</v>
      </c>
      <c r="M18" s="116">
        <v>0.02</v>
      </c>
      <c r="N18" s="116">
        <v>1.56</v>
      </c>
      <c r="O18" s="116">
        <v>0.34</v>
      </c>
    </row>
    <row r="19" spans="2:15" customFormat="1" ht="15.75">
      <c r="B19" s="60" t="s">
        <v>360</v>
      </c>
      <c r="C19" s="89">
        <v>475020</v>
      </c>
      <c r="D19" s="89" t="s">
        <v>151</v>
      </c>
      <c r="E19" s="89"/>
      <c r="F19" s="89">
        <v>475</v>
      </c>
      <c r="G19" s="89" t="s">
        <v>165</v>
      </c>
      <c r="H19" s="89" t="s">
        <v>176</v>
      </c>
      <c r="I19" s="116">
        <v>83764.3</v>
      </c>
      <c r="J19" s="116">
        <v>1079</v>
      </c>
      <c r="K19" s="116">
        <v>0</v>
      </c>
      <c r="L19" s="116">
        <v>903.82</v>
      </c>
      <c r="M19" s="116">
        <v>0.01</v>
      </c>
      <c r="N19" s="116">
        <v>0.77</v>
      </c>
      <c r="O19" s="116">
        <v>0.17</v>
      </c>
    </row>
    <row r="20" spans="2:15" customFormat="1" ht="15.75">
      <c r="B20" s="60" t="s">
        <v>361</v>
      </c>
      <c r="C20" s="89">
        <v>281014</v>
      </c>
      <c r="D20" s="89" t="s">
        <v>151</v>
      </c>
      <c r="E20" s="89"/>
      <c r="F20" s="89">
        <v>281</v>
      </c>
      <c r="G20" s="89" t="s">
        <v>304</v>
      </c>
      <c r="H20" s="89" t="s">
        <v>176</v>
      </c>
      <c r="I20" s="116">
        <v>131400</v>
      </c>
      <c r="J20" s="116">
        <v>2220</v>
      </c>
      <c r="K20" s="116">
        <v>0</v>
      </c>
      <c r="L20" s="116">
        <v>2917.08</v>
      </c>
      <c r="M20" s="116">
        <v>0.01</v>
      </c>
      <c r="N20" s="116">
        <v>2.4900000000000002</v>
      </c>
      <c r="O20" s="116">
        <v>0.54</v>
      </c>
    </row>
    <row r="21" spans="2:15" customFormat="1" ht="15.75">
      <c r="B21" s="60" t="s">
        <v>362</v>
      </c>
      <c r="C21" s="89">
        <v>777037</v>
      </c>
      <c r="D21" s="89" t="s">
        <v>151</v>
      </c>
      <c r="E21" s="89"/>
      <c r="F21" s="89">
        <v>777</v>
      </c>
      <c r="G21" s="89" t="s">
        <v>166</v>
      </c>
      <c r="H21" s="89" t="s">
        <v>176</v>
      </c>
      <c r="I21" s="116">
        <v>40869</v>
      </c>
      <c r="J21" s="116">
        <v>2330</v>
      </c>
      <c r="K21" s="116">
        <v>0</v>
      </c>
      <c r="L21" s="116">
        <v>952.25</v>
      </c>
      <c r="M21" s="116">
        <v>0.02</v>
      </c>
      <c r="N21" s="116">
        <v>0.81</v>
      </c>
      <c r="O21" s="116">
        <v>0.18</v>
      </c>
    </row>
    <row r="22" spans="2:15" customFormat="1" ht="15.75">
      <c r="B22" s="60" t="s">
        <v>363</v>
      </c>
      <c r="C22" s="89">
        <v>1097278</v>
      </c>
      <c r="D22" s="89" t="s">
        <v>151</v>
      </c>
      <c r="E22" s="89"/>
      <c r="F22" s="89">
        <v>1328</v>
      </c>
      <c r="G22" s="89" t="s">
        <v>296</v>
      </c>
      <c r="H22" s="89" t="s">
        <v>176</v>
      </c>
      <c r="I22" s="116">
        <v>0.4</v>
      </c>
      <c r="J22" s="116">
        <v>1920</v>
      </c>
      <c r="K22" s="116">
        <v>0</v>
      </c>
      <c r="L22" s="116">
        <v>0.01</v>
      </c>
      <c r="M22" s="116">
        <v>0</v>
      </c>
      <c r="N22" s="116">
        <v>0</v>
      </c>
      <c r="O22" s="116">
        <v>0</v>
      </c>
    </row>
    <row r="23" spans="2:15" customFormat="1" ht="15.75">
      <c r="B23" s="60" t="s">
        <v>364</v>
      </c>
      <c r="C23" s="89">
        <v>629014</v>
      </c>
      <c r="D23" s="89" t="s">
        <v>151</v>
      </c>
      <c r="E23" s="89"/>
      <c r="F23" s="89">
        <v>629</v>
      </c>
      <c r="G23" s="89" t="s">
        <v>365</v>
      </c>
      <c r="H23" s="89" t="s">
        <v>176</v>
      </c>
      <c r="I23" s="116">
        <v>31192.639999999999</v>
      </c>
      <c r="J23" s="116">
        <v>7973</v>
      </c>
      <c r="K23" s="116">
        <v>0</v>
      </c>
      <c r="L23" s="116">
        <v>2486.9899999999998</v>
      </c>
      <c r="M23" s="116">
        <v>0</v>
      </c>
      <c r="N23" s="116">
        <v>2.12</v>
      </c>
      <c r="O23" s="116">
        <v>0.46</v>
      </c>
    </row>
    <row r="24" spans="2:15" customFormat="1" ht="15.75">
      <c r="B24" s="60" t="s">
        <v>366</v>
      </c>
      <c r="C24" s="89">
        <v>1130699</v>
      </c>
      <c r="D24" s="89" t="s">
        <v>151</v>
      </c>
      <c r="E24" s="89"/>
      <c r="F24" s="89">
        <v>1233</v>
      </c>
      <c r="G24" s="89" t="s">
        <v>365</v>
      </c>
      <c r="H24" s="89" t="s">
        <v>176</v>
      </c>
      <c r="I24" s="116">
        <v>0.2</v>
      </c>
      <c r="J24" s="116">
        <v>26080</v>
      </c>
      <c r="K24" s="116">
        <v>0</v>
      </c>
      <c r="L24" s="116">
        <v>0.05</v>
      </c>
      <c r="M24" s="116">
        <v>0</v>
      </c>
      <c r="N24" s="116">
        <v>0</v>
      </c>
      <c r="O24" s="116">
        <v>0</v>
      </c>
    </row>
    <row r="25" spans="2:15" customFormat="1" ht="15.75">
      <c r="B25" s="60" t="s">
        <v>367</v>
      </c>
      <c r="C25" s="89">
        <v>273011</v>
      </c>
      <c r="D25" s="89" t="s">
        <v>151</v>
      </c>
      <c r="E25" s="89"/>
      <c r="F25" s="89">
        <v>273</v>
      </c>
      <c r="G25" s="89" t="s">
        <v>190</v>
      </c>
      <c r="H25" s="89" t="s">
        <v>176</v>
      </c>
      <c r="I25" s="116">
        <v>10632.64</v>
      </c>
      <c r="J25" s="116">
        <v>41150</v>
      </c>
      <c r="K25" s="116">
        <v>0</v>
      </c>
      <c r="L25" s="116">
        <v>4375.33</v>
      </c>
      <c r="M25" s="116">
        <v>0.02</v>
      </c>
      <c r="N25" s="116">
        <v>3.73</v>
      </c>
      <c r="O25" s="116">
        <v>0.81</v>
      </c>
    </row>
    <row r="26" spans="2:15" customFormat="1" ht="15.75">
      <c r="B26" s="59" t="s">
        <v>29</v>
      </c>
      <c r="C26" s="87"/>
      <c r="D26" s="87"/>
      <c r="E26" s="87"/>
      <c r="F26" s="87"/>
      <c r="G26" s="87"/>
      <c r="H26" s="87"/>
      <c r="I26" s="90">
        <v>690466.04</v>
      </c>
      <c r="J26" s="90"/>
      <c r="K26" s="90"/>
      <c r="L26" s="90">
        <v>8454.6299999999992</v>
      </c>
      <c r="M26" s="90"/>
      <c r="N26" s="90"/>
      <c r="O26" s="90">
        <v>1.57</v>
      </c>
    </row>
    <row r="27" spans="2:15" customFormat="1" ht="15.75">
      <c r="B27" s="60" t="s">
        <v>368</v>
      </c>
      <c r="C27" s="89">
        <v>445015</v>
      </c>
      <c r="D27" s="89" t="s">
        <v>151</v>
      </c>
      <c r="E27" s="89"/>
      <c r="F27" s="89">
        <v>445</v>
      </c>
      <c r="G27" s="89" t="s">
        <v>369</v>
      </c>
      <c r="H27" s="89" t="s">
        <v>176</v>
      </c>
      <c r="I27" s="116">
        <v>9855</v>
      </c>
      <c r="J27" s="116">
        <v>4355</v>
      </c>
      <c r="K27" s="116">
        <v>0</v>
      </c>
      <c r="L27" s="116">
        <v>429.19</v>
      </c>
      <c r="M27" s="116">
        <v>0.02</v>
      </c>
      <c r="N27" s="116">
        <v>0.37</v>
      </c>
      <c r="O27" s="116">
        <v>0.08</v>
      </c>
    </row>
    <row r="28" spans="2:15" customFormat="1" ht="15.75">
      <c r="B28" s="60" t="s">
        <v>370</v>
      </c>
      <c r="C28" s="89">
        <v>226019</v>
      </c>
      <c r="D28" s="89" t="s">
        <v>151</v>
      </c>
      <c r="E28" s="89"/>
      <c r="F28" s="89">
        <v>226</v>
      </c>
      <c r="G28" s="89" t="s">
        <v>296</v>
      </c>
      <c r="H28" s="89" t="s">
        <v>176</v>
      </c>
      <c r="I28" s="116">
        <v>209646</v>
      </c>
      <c r="J28" s="116">
        <v>507.8</v>
      </c>
      <c r="K28" s="116">
        <v>0</v>
      </c>
      <c r="L28" s="116">
        <v>1064.58</v>
      </c>
      <c r="M28" s="116">
        <v>0.05</v>
      </c>
      <c r="N28" s="116">
        <v>0.91</v>
      </c>
      <c r="O28" s="116">
        <v>0.2</v>
      </c>
    </row>
    <row r="29" spans="2:15" customFormat="1" ht="15.75">
      <c r="B29" s="60" t="s">
        <v>371</v>
      </c>
      <c r="C29" s="89">
        <v>1098920</v>
      </c>
      <c r="D29" s="89" t="s">
        <v>151</v>
      </c>
      <c r="E29" s="89"/>
      <c r="F29" s="89">
        <v>2384</v>
      </c>
      <c r="G29" s="89" t="s">
        <v>296</v>
      </c>
      <c r="H29" s="89" t="s">
        <v>176</v>
      </c>
      <c r="I29" s="116">
        <v>470965.04</v>
      </c>
      <c r="J29" s="116">
        <v>1478</v>
      </c>
      <c r="K29" s="116">
        <v>0</v>
      </c>
      <c r="L29" s="116">
        <v>6960.86</v>
      </c>
      <c r="M29" s="116">
        <v>0.27</v>
      </c>
      <c r="N29" s="116">
        <v>5.94</v>
      </c>
      <c r="O29" s="116">
        <v>1.29</v>
      </c>
    </row>
    <row r="30" spans="2:15" customFormat="1" ht="15.75">
      <c r="B30" s="59" t="s">
        <v>28</v>
      </c>
      <c r="C30" s="87"/>
      <c r="D30" s="87"/>
      <c r="E30" s="87"/>
      <c r="F30" s="87"/>
      <c r="G30" s="87"/>
      <c r="H30" s="87"/>
      <c r="I30" s="90">
        <v>590819</v>
      </c>
      <c r="J30" s="90"/>
      <c r="K30" s="90"/>
      <c r="L30" s="90">
        <v>505.48</v>
      </c>
      <c r="M30" s="90"/>
      <c r="N30" s="90"/>
      <c r="O30" s="90">
        <v>0.09</v>
      </c>
    </row>
    <row r="31" spans="2:15" customFormat="1" ht="15.75">
      <c r="B31" s="60" t="s">
        <v>372</v>
      </c>
      <c r="C31" s="89">
        <v>1087824</v>
      </c>
      <c r="D31" s="89" t="s">
        <v>151</v>
      </c>
      <c r="E31" s="89"/>
      <c r="F31" s="89">
        <v>1354</v>
      </c>
      <c r="G31" s="89" t="s">
        <v>553</v>
      </c>
      <c r="H31" s="89" t="s">
        <v>176</v>
      </c>
      <c r="I31" s="116">
        <v>512660</v>
      </c>
      <c r="J31" s="116">
        <v>98.6</v>
      </c>
      <c r="K31" s="116">
        <v>0</v>
      </c>
      <c r="L31" s="116">
        <v>505.48</v>
      </c>
      <c r="M31" s="116">
        <v>0.1</v>
      </c>
      <c r="N31" s="116">
        <v>0.43</v>
      </c>
      <c r="O31" s="116">
        <v>0.09</v>
      </c>
    </row>
    <row r="32" spans="2:15" customFormat="1" ht="15.75">
      <c r="B32" s="60" t="s">
        <v>373</v>
      </c>
      <c r="C32" s="89">
        <v>628099</v>
      </c>
      <c r="D32" s="89" t="s">
        <v>151</v>
      </c>
      <c r="E32" s="89"/>
      <c r="F32" s="89">
        <v>628</v>
      </c>
      <c r="G32" s="89" t="s">
        <v>163</v>
      </c>
      <c r="H32" s="89" t="s">
        <v>176</v>
      </c>
      <c r="I32" s="116">
        <v>71485</v>
      </c>
      <c r="J32" s="116">
        <v>0</v>
      </c>
      <c r="K32" s="116">
        <v>0</v>
      </c>
      <c r="L32" s="116">
        <v>0</v>
      </c>
      <c r="M32" s="116">
        <v>0.51</v>
      </c>
      <c r="N32" s="116">
        <v>0</v>
      </c>
      <c r="O32" s="116">
        <v>0</v>
      </c>
    </row>
    <row r="33" spans="2:15" customFormat="1" ht="15.75">
      <c r="B33" s="60" t="s">
        <v>374</v>
      </c>
      <c r="C33" s="89">
        <v>1099936</v>
      </c>
      <c r="D33" s="89" t="s">
        <v>151</v>
      </c>
      <c r="E33" s="89"/>
      <c r="F33" s="89">
        <v>1303</v>
      </c>
      <c r="G33" s="89" t="s">
        <v>296</v>
      </c>
      <c r="H33" s="89" t="s">
        <v>176</v>
      </c>
      <c r="I33" s="116">
        <v>6674</v>
      </c>
      <c r="J33" s="116">
        <v>1E-4</v>
      </c>
      <c r="K33" s="116">
        <v>0</v>
      </c>
      <c r="L33" s="116">
        <v>0</v>
      </c>
      <c r="M33" s="116">
        <v>0.06</v>
      </c>
      <c r="N33" s="116">
        <v>0</v>
      </c>
      <c r="O33" s="116">
        <v>0</v>
      </c>
    </row>
    <row r="34" spans="2:15" customFormat="1" ht="15.75">
      <c r="B34" s="59" t="s">
        <v>70</v>
      </c>
      <c r="C34" s="87"/>
      <c r="D34" s="87"/>
      <c r="E34" s="87"/>
      <c r="F34" s="87"/>
      <c r="G34" s="87"/>
      <c r="H34" s="87"/>
      <c r="I34" s="90"/>
      <c r="J34" s="90"/>
      <c r="K34" s="90"/>
      <c r="L34" s="90"/>
      <c r="M34" s="90"/>
      <c r="N34" s="90"/>
      <c r="O34" s="90"/>
    </row>
    <row r="35" spans="2:15" customFormat="1" ht="15.75">
      <c r="B35" s="60" t="s">
        <v>267</v>
      </c>
      <c r="C35" s="89"/>
      <c r="D35" s="89"/>
      <c r="E35" s="89"/>
      <c r="F35" s="89"/>
      <c r="G35" s="89"/>
      <c r="H35" s="89"/>
      <c r="I35" s="116"/>
      <c r="J35" s="116"/>
      <c r="K35" s="116"/>
      <c r="L35" s="116"/>
      <c r="M35" s="116"/>
      <c r="N35" s="116">
        <v>0</v>
      </c>
      <c r="O35" s="116"/>
    </row>
    <row r="36" spans="2:15">
      <c r="B36" s="60" t="s">
        <v>267</v>
      </c>
      <c r="C36" s="89"/>
      <c r="D36" s="89"/>
      <c r="E36" s="89"/>
      <c r="F36" s="89"/>
      <c r="G36" s="89"/>
      <c r="H36" s="89"/>
      <c r="I36" s="116"/>
      <c r="J36" s="116"/>
      <c r="K36" s="116"/>
      <c r="L36" s="116"/>
      <c r="M36" s="116"/>
      <c r="N36" s="116">
        <v>0</v>
      </c>
      <c r="O36" s="116"/>
    </row>
    <row r="37" spans="2:15">
      <c r="B37" s="60" t="s">
        <v>267</v>
      </c>
      <c r="C37" s="89"/>
      <c r="D37" s="89"/>
      <c r="E37" s="89"/>
      <c r="F37" s="89"/>
      <c r="G37" s="89"/>
      <c r="H37" s="89"/>
      <c r="I37" s="116"/>
      <c r="J37" s="116"/>
      <c r="K37" s="116"/>
      <c r="L37" s="116"/>
      <c r="M37" s="116"/>
      <c r="N37" s="116">
        <v>0</v>
      </c>
      <c r="O37" s="116"/>
    </row>
    <row r="38" spans="2:15">
      <c r="B38" s="59" t="s">
        <v>242</v>
      </c>
      <c r="C38" s="87"/>
      <c r="D38" s="87"/>
      <c r="E38" s="87"/>
      <c r="F38" s="87"/>
      <c r="G38" s="87"/>
      <c r="H38" s="87"/>
      <c r="I38" s="90">
        <v>276142.18</v>
      </c>
      <c r="J38" s="90"/>
      <c r="K38" s="90">
        <v>18.934000000000001</v>
      </c>
      <c r="L38" s="90">
        <v>87254.96</v>
      </c>
      <c r="M38" s="90"/>
      <c r="N38" s="90"/>
      <c r="O38" s="90">
        <v>16.149999999999999</v>
      </c>
    </row>
    <row r="39" spans="2:15">
      <c r="B39" s="59" t="s">
        <v>80</v>
      </c>
      <c r="C39" s="87"/>
      <c r="D39" s="87"/>
      <c r="E39" s="87"/>
      <c r="F39" s="87"/>
      <c r="G39" s="87"/>
      <c r="H39" s="87"/>
      <c r="I39" s="90">
        <v>52780.37</v>
      </c>
      <c r="J39" s="90"/>
      <c r="K39" s="90"/>
      <c r="L39" s="90">
        <v>8102.69</v>
      </c>
      <c r="M39" s="90"/>
      <c r="N39" s="90"/>
      <c r="O39" s="90">
        <v>1.5</v>
      </c>
    </row>
    <row r="40" spans="2:15">
      <c r="B40" s="60" t="s">
        <v>375</v>
      </c>
      <c r="C40" s="89" t="s">
        <v>376</v>
      </c>
      <c r="D40" s="89" t="s">
        <v>377</v>
      </c>
      <c r="E40" s="89" t="s">
        <v>351</v>
      </c>
      <c r="F40" s="89"/>
      <c r="G40" s="89" t="s">
        <v>378</v>
      </c>
      <c r="H40" s="89" t="s">
        <v>175</v>
      </c>
      <c r="I40" s="116">
        <v>41111.97</v>
      </c>
      <c r="J40" s="116">
        <v>2124</v>
      </c>
      <c r="K40" s="116">
        <v>0</v>
      </c>
      <c r="L40" s="116">
        <v>3142.71</v>
      </c>
      <c r="M40" s="116">
        <v>0</v>
      </c>
      <c r="N40" s="116">
        <v>2.68</v>
      </c>
      <c r="O40" s="116">
        <v>0.57999999999999996</v>
      </c>
    </row>
    <row r="41" spans="2:15">
      <c r="B41" s="60" t="s">
        <v>379</v>
      </c>
      <c r="C41" s="89" t="s">
        <v>380</v>
      </c>
      <c r="D41" s="89" t="s">
        <v>381</v>
      </c>
      <c r="E41" s="89" t="s">
        <v>351</v>
      </c>
      <c r="F41" s="89"/>
      <c r="G41" s="89" t="s">
        <v>382</v>
      </c>
      <c r="H41" s="89" t="s">
        <v>175</v>
      </c>
      <c r="I41" s="116">
        <v>11668.4</v>
      </c>
      <c r="J41" s="116">
        <v>11811</v>
      </c>
      <c r="K41" s="116">
        <v>0</v>
      </c>
      <c r="L41" s="116">
        <v>4959.9799999999996</v>
      </c>
      <c r="M41" s="116">
        <v>0.01</v>
      </c>
      <c r="N41" s="116">
        <v>4.2300000000000004</v>
      </c>
      <c r="O41" s="116">
        <v>0.92</v>
      </c>
    </row>
    <row r="42" spans="2:15">
      <c r="B42" s="59" t="s">
        <v>79</v>
      </c>
      <c r="C42" s="87"/>
      <c r="D42" s="87"/>
      <c r="E42" s="87"/>
      <c r="F42" s="87"/>
      <c r="G42" s="87"/>
      <c r="H42" s="87"/>
      <c r="I42" s="90">
        <v>223361.81</v>
      </c>
      <c r="J42" s="90"/>
      <c r="K42" s="90">
        <v>18.934000000000001</v>
      </c>
      <c r="L42" s="90">
        <v>79152.27</v>
      </c>
      <c r="M42" s="90"/>
      <c r="N42" s="90"/>
      <c r="O42" s="90">
        <v>14.65</v>
      </c>
    </row>
    <row r="43" spans="2:15">
      <c r="B43" s="60" t="s">
        <v>383</v>
      </c>
      <c r="C43" s="89" t="s">
        <v>384</v>
      </c>
      <c r="D43" s="89" t="s">
        <v>377</v>
      </c>
      <c r="E43" s="89" t="s">
        <v>351</v>
      </c>
      <c r="F43" s="89"/>
      <c r="G43" s="89" t="s">
        <v>385</v>
      </c>
      <c r="H43" s="89" t="s">
        <v>175</v>
      </c>
      <c r="I43" s="116">
        <v>3372</v>
      </c>
      <c r="J43" s="116">
        <v>4150</v>
      </c>
      <c r="K43" s="116">
        <v>0</v>
      </c>
      <c r="L43" s="116">
        <v>503.64</v>
      </c>
      <c r="M43" s="116">
        <v>0</v>
      </c>
      <c r="N43" s="116">
        <v>0.43</v>
      </c>
      <c r="O43" s="116">
        <v>0.09</v>
      </c>
    </row>
    <row r="44" spans="2:15">
      <c r="B44" s="60" t="s">
        <v>386</v>
      </c>
      <c r="C44" s="89" t="s">
        <v>554</v>
      </c>
      <c r="D44" s="89" t="s">
        <v>377</v>
      </c>
      <c r="E44" s="89" t="s">
        <v>351</v>
      </c>
      <c r="F44" s="89"/>
      <c r="G44" s="89" t="s">
        <v>385</v>
      </c>
      <c r="H44" s="89" t="s">
        <v>175</v>
      </c>
      <c r="I44" s="116">
        <v>1686</v>
      </c>
      <c r="J44" s="116">
        <v>8834</v>
      </c>
      <c r="K44" s="116">
        <v>0</v>
      </c>
      <c r="L44" s="116">
        <v>536.04</v>
      </c>
      <c r="M44" s="116">
        <v>0</v>
      </c>
      <c r="N44" s="116">
        <v>0.46</v>
      </c>
      <c r="O44" s="116">
        <v>0.1</v>
      </c>
    </row>
    <row r="45" spans="2:15">
      <c r="B45" s="60" t="s">
        <v>387</v>
      </c>
      <c r="C45" s="89" t="s">
        <v>388</v>
      </c>
      <c r="D45" s="89" t="s">
        <v>377</v>
      </c>
      <c r="E45" s="89" t="s">
        <v>351</v>
      </c>
      <c r="F45" s="89"/>
      <c r="G45" s="89" t="s">
        <v>389</v>
      </c>
      <c r="H45" s="89" t="s">
        <v>175</v>
      </c>
      <c r="I45" s="116">
        <v>1765</v>
      </c>
      <c r="J45" s="116">
        <v>22774</v>
      </c>
      <c r="K45" s="116">
        <v>0</v>
      </c>
      <c r="L45" s="116">
        <v>1446.66</v>
      </c>
      <c r="M45" s="116">
        <v>0</v>
      </c>
      <c r="N45" s="116">
        <v>1.23</v>
      </c>
      <c r="O45" s="116">
        <v>0.27</v>
      </c>
    </row>
    <row r="46" spans="2:15">
      <c r="B46" s="60" t="s">
        <v>390</v>
      </c>
      <c r="C46" s="89" t="s">
        <v>391</v>
      </c>
      <c r="D46" s="89" t="s">
        <v>377</v>
      </c>
      <c r="E46" s="89" t="s">
        <v>351</v>
      </c>
      <c r="F46" s="89"/>
      <c r="G46" s="89" t="s">
        <v>392</v>
      </c>
      <c r="H46" s="89" t="s">
        <v>175</v>
      </c>
      <c r="I46" s="116">
        <v>3550.1</v>
      </c>
      <c r="J46" s="116">
        <v>36739</v>
      </c>
      <c r="K46" s="116">
        <v>0</v>
      </c>
      <c r="L46" s="116">
        <v>4694.07</v>
      </c>
      <c r="M46" s="116">
        <v>0</v>
      </c>
      <c r="N46" s="116">
        <v>4</v>
      </c>
      <c r="O46" s="116">
        <v>0.87</v>
      </c>
    </row>
    <row r="47" spans="2:15">
      <c r="B47" s="60" t="s">
        <v>393</v>
      </c>
      <c r="C47" s="89" t="s">
        <v>394</v>
      </c>
      <c r="D47" s="89" t="s">
        <v>377</v>
      </c>
      <c r="E47" s="89" t="s">
        <v>351</v>
      </c>
      <c r="F47" s="89"/>
      <c r="G47" s="89" t="s">
        <v>395</v>
      </c>
      <c r="H47" s="89" t="s">
        <v>175</v>
      </c>
      <c r="I47" s="116">
        <v>4215</v>
      </c>
      <c r="J47" s="116">
        <v>8454</v>
      </c>
      <c r="K47" s="116">
        <v>3.1859999999999999</v>
      </c>
      <c r="L47" s="116">
        <v>1285.6400000000001</v>
      </c>
      <c r="M47" s="116">
        <v>0</v>
      </c>
      <c r="N47" s="116">
        <v>1.1000000000000001</v>
      </c>
      <c r="O47" s="116">
        <v>0.24</v>
      </c>
    </row>
    <row r="48" spans="2:15">
      <c r="B48" s="60" t="s">
        <v>396</v>
      </c>
      <c r="C48" s="89" t="s">
        <v>397</v>
      </c>
      <c r="D48" s="89" t="s">
        <v>377</v>
      </c>
      <c r="E48" s="89" t="s">
        <v>351</v>
      </c>
      <c r="F48" s="89"/>
      <c r="G48" s="89" t="s">
        <v>398</v>
      </c>
      <c r="H48" s="89" t="s">
        <v>175</v>
      </c>
      <c r="I48" s="116">
        <v>38776.6</v>
      </c>
      <c r="J48" s="116">
        <v>2994</v>
      </c>
      <c r="K48" s="116">
        <v>15.7</v>
      </c>
      <c r="L48" s="116">
        <v>4194.04</v>
      </c>
      <c r="M48" s="116">
        <v>0</v>
      </c>
      <c r="N48" s="116">
        <v>3.58</v>
      </c>
      <c r="O48" s="116">
        <v>0.78</v>
      </c>
    </row>
    <row r="49" spans="2:15">
      <c r="B49" s="60" t="s">
        <v>399</v>
      </c>
      <c r="C49" s="89" t="s">
        <v>400</v>
      </c>
      <c r="D49" s="89" t="s">
        <v>377</v>
      </c>
      <c r="E49" s="89" t="s">
        <v>351</v>
      </c>
      <c r="F49" s="89"/>
      <c r="G49" s="89" t="s">
        <v>398</v>
      </c>
      <c r="H49" s="89" t="s">
        <v>175</v>
      </c>
      <c r="I49" s="116">
        <v>3680</v>
      </c>
      <c r="J49" s="116">
        <v>11452</v>
      </c>
      <c r="K49" s="116">
        <v>0</v>
      </c>
      <c r="L49" s="116">
        <v>1516.74</v>
      </c>
      <c r="M49" s="116">
        <v>0</v>
      </c>
      <c r="N49" s="116">
        <v>1.29</v>
      </c>
      <c r="O49" s="116">
        <v>0.28000000000000003</v>
      </c>
    </row>
    <row r="50" spans="2:15">
      <c r="B50" s="60" t="s">
        <v>401</v>
      </c>
      <c r="C50" s="89" t="s">
        <v>402</v>
      </c>
      <c r="D50" s="89" t="s">
        <v>377</v>
      </c>
      <c r="E50" s="89" t="s">
        <v>351</v>
      </c>
      <c r="F50" s="89"/>
      <c r="G50" s="89" t="s">
        <v>398</v>
      </c>
      <c r="H50" s="89" t="s">
        <v>175</v>
      </c>
      <c r="I50" s="116">
        <v>7129</v>
      </c>
      <c r="J50" s="116">
        <v>15002</v>
      </c>
      <c r="K50" s="116">
        <v>0</v>
      </c>
      <c r="L50" s="116">
        <v>4327.82</v>
      </c>
      <c r="M50" s="116">
        <v>0</v>
      </c>
      <c r="N50" s="116">
        <v>3.69</v>
      </c>
      <c r="O50" s="116">
        <v>0.8</v>
      </c>
    </row>
    <row r="51" spans="2:15">
      <c r="B51" s="60" t="s">
        <v>403</v>
      </c>
      <c r="C51" s="89" t="s">
        <v>404</v>
      </c>
      <c r="D51" s="89" t="s">
        <v>381</v>
      </c>
      <c r="E51" s="89" t="s">
        <v>351</v>
      </c>
      <c r="F51" s="89"/>
      <c r="G51" s="89" t="s">
        <v>312</v>
      </c>
      <c r="H51" s="89" t="s">
        <v>175</v>
      </c>
      <c r="I51" s="116">
        <v>16234.5</v>
      </c>
      <c r="J51" s="116">
        <v>380000</v>
      </c>
      <c r="K51" s="116">
        <v>0</v>
      </c>
      <c r="L51" s="116">
        <v>2220.2600000000002</v>
      </c>
      <c r="M51" s="116">
        <v>0</v>
      </c>
      <c r="N51" s="116">
        <v>1.89</v>
      </c>
      <c r="O51" s="116">
        <v>0.41</v>
      </c>
    </row>
    <row r="52" spans="2:15">
      <c r="B52" s="60" t="s">
        <v>405</v>
      </c>
      <c r="C52" s="89" t="s">
        <v>406</v>
      </c>
      <c r="D52" s="89" t="s">
        <v>377</v>
      </c>
      <c r="E52" s="89" t="s">
        <v>351</v>
      </c>
      <c r="F52" s="89"/>
      <c r="G52" s="89" t="s">
        <v>407</v>
      </c>
      <c r="H52" s="89" t="s">
        <v>175</v>
      </c>
      <c r="I52" s="116">
        <v>8430</v>
      </c>
      <c r="J52" s="116">
        <v>3834</v>
      </c>
      <c r="K52" s="116">
        <v>0</v>
      </c>
      <c r="L52" s="116">
        <v>1163.22</v>
      </c>
      <c r="M52" s="116">
        <v>0</v>
      </c>
      <c r="N52" s="116">
        <v>0.99</v>
      </c>
      <c r="O52" s="116">
        <v>0.22</v>
      </c>
    </row>
    <row r="53" spans="2:15">
      <c r="B53" s="60" t="s">
        <v>408</v>
      </c>
      <c r="C53" s="89" t="s">
        <v>409</v>
      </c>
      <c r="D53" s="89" t="s">
        <v>381</v>
      </c>
      <c r="E53" s="89" t="s">
        <v>351</v>
      </c>
      <c r="F53" s="89"/>
      <c r="G53" s="89" t="s">
        <v>407</v>
      </c>
      <c r="H53" s="89" t="s">
        <v>175</v>
      </c>
      <c r="I53" s="116">
        <v>3414.15</v>
      </c>
      <c r="J53" s="116">
        <v>13929</v>
      </c>
      <c r="K53" s="116">
        <v>4.8000000000000001E-2</v>
      </c>
      <c r="L53" s="116">
        <v>1711.58</v>
      </c>
      <c r="M53" s="116">
        <v>0</v>
      </c>
      <c r="N53" s="116">
        <v>1.46</v>
      </c>
      <c r="O53" s="116">
        <v>0.32</v>
      </c>
    </row>
    <row r="54" spans="2:15">
      <c r="B54" s="60" t="s">
        <v>410</v>
      </c>
      <c r="C54" s="89" t="s">
        <v>411</v>
      </c>
      <c r="D54" s="89" t="s">
        <v>377</v>
      </c>
      <c r="E54" s="89" t="s">
        <v>351</v>
      </c>
      <c r="F54" s="89"/>
      <c r="G54" s="89" t="s">
        <v>412</v>
      </c>
      <c r="H54" s="89" t="s">
        <v>175</v>
      </c>
      <c r="I54" s="116">
        <v>3523</v>
      </c>
      <c r="J54" s="116">
        <v>16632</v>
      </c>
      <c r="K54" s="116">
        <v>0</v>
      </c>
      <c r="L54" s="116">
        <v>2108.8200000000002</v>
      </c>
      <c r="M54" s="116">
        <v>0</v>
      </c>
      <c r="N54" s="116">
        <v>1.8</v>
      </c>
      <c r="O54" s="116">
        <v>0.39</v>
      </c>
    </row>
    <row r="55" spans="2:15">
      <c r="B55" s="60" t="s">
        <v>413</v>
      </c>
      <c r="C55" s="89" t="s">
        <v>414</v>
      </c>
      <c r="D55" s="89" t="s">
        <v>377</v>
      </c>
      <c r="E55" s="89" t="s">
        <v>351</v>
      </c>
      <c r="F55" s="89"/>
      <c r="G55" s="89" t="s">
        <v>378</v>
      </c>
      <c r="H55" s="89" t="s">
        <v>175</v>
      </c>
      <c r="I55" s="116">
        <v>2520</v>
      </c>
      <c r="J55" s="116">
        <v>7187</v>
      </c>
      <c r="K55" s="116">
        <v>0</v>
      </c>
      <c r="L55" s="116">
        <v>651.82000000000005</v>
      </c>
      <c r="M55" s="116">
        <v>0</v>
      </c>
      <c r="N55" s="116">
        <v>0.56000000000000005</v>
      </c>
      <c r="O55" s="116">
        <v>0.12</v>
      </c>
    </row>
    <row r="56" spans="2:15">
      <c r="B56" s="60" t="s">
        <v>415</v>
      </c>
      <c r="C56" s="89" t="s">
        <v>416</v>
      </c>
      <c r="D56" s="89" t="s">
        <v>417</v>
      </c>
      <c r="E56" s="89" t="s">
        <v>351</v>
      </c>
      <c r="F56" s="89"/>
      <c r="G56" s="89" t="s">
        <v>378</v>
      </c>
      <c r="H56" s="89" t="s">
        <v>177</v>
      </c>
      <c r="I56" s="116">
        <v>1472</v>
      </c>
      <c r="J56" s="116">
        <v>7691</v>
      </c>
      <c r="K56" s="116">
        <v>0</v>
      </c>
      <c r="L56" s="116">
        <v>477.23</v>
      </c>
      <c r="M56" s="116">
        <v>0</v>
      </c>
      <c r="N56" s="116">
        <v>0.41</v>
      </c>
      <c r="O56" s="116">
        <v>0.09</v>
      </c>
    </row>
    <row r="57" spans="2:15">
      <c r="B57" s="60" t="s">
        <v>418</v>
      </c>
      <c r="C57" s="89" t="s">
        <v>419</v>
      </c>
      <c r="D57" s="89" t="s">
        <v>381</v>
      </c>
      <c r="E57" s="89" t="s">
        <v>351</v>
      </c>
      <c r="F57" s="89"/>
      <c r="G57" s="89" t="s">
        <v>420</v>
      </c>
      <c r="H57" s="89" t="s">
        <v>175</v>
      </c>
      <c r="I57" s="116">
        <v>503.56</v>
      </c>
      <c r="J57" s="116">
        <v>201298</v>
      </c>
      <c r="K57" s="116">
        <v>0</v>
      </c>
      <c r="L57" s="116">
        <v>3648.15</v>
      </c>
      <c r="M57" s="116">
        <v>0</v>
      </c>
      <c r="N57" s="116">
        <v>3.11</v>
      </c>
      <c r="O57" s="116">
        <v>0.68</v>
      </c>
    </row>
    <row r="58" spans="2:15">
      <c r="B58" s="60" t="s">
        <v>421</v>
      </c>
      <c r="C58" s="89" t="s">
        <v>422</v>
      </c>
      <c r="D58" s="89" t="s">
        <v>381</v>
      </c>
      <c r="E58" s="89" t="s">
        <v>351</v>
      </c>
      <c r="F58" s="89"/>
      <c r="G58" s="89" t="s">
        <v>420</v>
      </c>
      <c r="H58" s="89" t="s">
        <v>175</v>
      </c>
      <c r="I58" s="116">
        <v>647</v>
      </c>
      <c r="J58" s="116">
        <v>196934</v>
      </c>
      <c r="K58" s="116">
        <v>0</v>
      </c>
      <c r="L58" s="116">
        <v>4585.71</v>
      </c>
      <c r="M58" s="116">
        <v>0</v>
      </c>
      <c r="N58" s="116">
        <v>3.91</v>
      </c>
      <c r="O58" s="116">
        <v>0.85</v>
      </c>
    </row>
    <row r="59" spans="2:15">
      <c r="B59" s="60" t="s">
        <v>423</v>
      </c>
      <c r="C59" s="89" t="s">
        <v>424</v>
      </c>
      <c r="D59" s="89" t="s">
        <v>381</v>
      </c>
      <c r="E59" s="89" t="s">
        <v>351</v>
      </c>
      <c r="F59" s="89"/>
      <c r="G59" s="89" t="s">
        <v>425</v>
      </c>
      <c r="H59" s="89" t="s">
        <v>175</v>
      </c>
      <c r="I59" s="116">
        <v>19427.8</v>
      </c>
      <c r="J59" s="116">
        <v>4588</v>
      </c>
      <c r="K59" s="116">
        <v>0</v>
      </c>
      <c r="L59" s="116">
        <v>3207.96</v>
      </c>
      <c r="M59" s="116">
        <v>0</v>
      </c>
      <c r="N59" s="116">
        <v>2.74</v>
      </c>
      <c r="O59" s="116">
        <v>0.59</v>
      </c>
    </row>
    <row r="60" spans="2:15">
      <c r="B60" s="60" t="s">
        <v>426</v>
      </c>
      <c r="C60" s="89" t="s">
        <v>427</v>
      </c>
      <c r="D60" s="89" t="s">
        <v>377</v>
      </c>
      <c r="E60" s="89" t="s">
        <v>351</v>
      </c>
      <c r="F60" s="89"/>
      <c r="G60" s="89" t="s">
        <v>425</v>
      </c>
      <c r="H60" s="89" t="s">
        <v>175</v>
      </c>
      <c r="I60" s="116">
        <v>38777.599999999999</v>
      </c>
      <c r="J60" s="116">
        <v>4499</v>
      </c>
      <c r="K60" s="116">
        <v>0</v>
      </c>
      <c r="L60" s="116">
        <v>6278.83</v>
      </c>
      <c r="M60" s="116">
        <v>0</v>
      </c>
      <c r="N60" s="116">
        <v>5.36</v>
      </c>
      <c r="O60" s="116">
        <v>1.1599999999999999</v>
      </c>
    </row>
    <row r="61" spans="2:15">
      <c r="B61" s="60" t="s">
        <v>428</v>
      </c>
      <c r="C61" s="89" t="s">
        <v>429</v>
      </c>
      <c r="D61" s="89" t="s">
        <v>381</v>
      </c>
      <c r="E61" s="89" t="s">
        <v>351</v>
      </c>
      <c r="F61" s="89"/>
      <c r="G61" s="89" t="s">
        <v>425</v>
      </c>
      <c r="H61" s="89" t="s">
        <v>175</v>
      </c>
      <c r="I61" s="116">
        <v>4369</v>
      </c>
      <c r="J61" s="116">
        <v>26740</v>
      </c>
      <c r="K61" s="116">
        <v>0</v>
      </c>
      <c r="L61" s="116">
        <v>4204.6099999999997</v>
      </c>
      <c r="M61" s="116">
        <v>0</v>
      </c>
      <c r="N61" s="116">
        <v>3.59</v>
      </c>
      <c r="O61" s="116">
        <v>0.78</v>
      </c>
    </row>
    <row r="62" spans="2:15">
      <c r="B62" s="60" t="s">
        <v>430</v>
      </c>
      <c r="C62" s="89" t="s">
        <v>431</v>
      </c>
      <c r="D62" s="89" t="s">
        <v>377</v>
      </c>
      <c r="E62" s="89" t="s">
        <v>351</v>
      </c>
      <c r="F62" s="89"/>
      <c r="G62" s="89" t="s">
        <v>432</v>
      </c>
      <c r="H62" s="89" t="s">
        <v>175</v>
      </c>
      <c r="I62" s="116">
        <v>4215</v>
      </c>
      <c r="J62" s="116">
        <v>5800</v>
      </c>
      <c r="K62" s="116">
        <v>0</v>
      </c>
      <c r="L62" s="116">
        <v>879.85</v>
      </c>
      <c r="M62" s="116">
        <v>0</v>
      </c>
      <c r="N62" s="116">
        <v>0.75</v>
      </c>
      <c r="O62" s="116">
        <v>0.16</v>
      </c>
    </row>
    <row r="63" spans="2:15">
      <c r="B63" s="60" t="s">
        <v>433</v>
      </c>
      <c r="C63" s="89" t="s">
        <v>434</v>
      </c>
      <c r="D63" s="89" t="s">
        <v>381</v>
      </c>
      <c r="E63" s="89" t="s">
        <v>351</v>
      </c>
      <c r="F63" s="89"/>
      <c r="G63" s="89" t="s">
        <v>382</v>
      </c>
      <c r="H63" s="89" t="s">
        <v>175</v>
      </c>
      <c r="I63" s="116">
        <v>843.16</v>
      </c>
      <c r="J63" s="116">
        <v>120736</v>
      </c>
      <c r="K63" s="116">
        <v>0</v>
      </c>
      <c r="L63" s="116">
        <v>3663.77</v>
      </c>
      <c r="M63" s="116">
        <v>0</v>
      </c>
      <c r="N63" s="116">
        <v>3.13</v>
      </c>
      <c r="O63" s="116">
        <v>0.68</v>
      </c>
    </row>
    <row r="64" spans="2:15">
      <c r="B64" s="60" t="s">
        <v>435</v>
      </c>
      <c r="C64" s="89" t="s">
        <v>436</v>
      </c>
      <c r="D64" s="89" t="s">
        <v>381</v>
      </c>
      <c r="E64" s="89" t="s">
        <v>351</v>
      </c>
      <c r="F64" s="89"/>
      <c r="G64" s="89" t="s">
        <v>382</v>
      </c>
      <c r="H64" s="89" t="s">
        <v>175</v>
      </c>
      <c r="I64" s="116">
        <v>6575.4</v>
      </c>
      <c r="J64" s="116">
        <v>23047</v>
      </c>
      <c r="K64" s="116">
        <v>0</v>
      </c>
      <c r="L64" s="116">
        <v>5454.04</v>
      </c>
      <c r="M64" s="116">
        <v>0</v>
      </c>
      <c r="N64" s="116">
        <v>4.6500000000000004</v>
      </c>
      <c r="O64" s="116">
        <v>1.01</v>
      </c>
    </row>
    <row r="65" spans="2:15">
      <c r="B65" s="60" t="s">
        <v>437</v>
      </c>
      <c r="C65" s="89" t="s">
        <v>438</v>
      </c>
      <c r="D65" s="89" t="s">
        <v>381</v>
      </c>
      <c r="E65" s="89" t="s">
        <v>351</v>
      </c>
      <c r="F65" s="89"/>
      <c r="G65" s="89" t="s">
        <v>382</v>
      </c>
      <c r="H65" s="89" t="s">
        <v>175</v>
      </c>
      <c r="I65" s="116">
        <v>7360</v>
      </c>
      <c r="J65" s="116">
        <v>3334</v>
      </c>
      <c r="K65" s="116">
        <v>0</v>
      </c>
      <c r="L65" s="116">
        <v>883.13</v>
      </c>
      <c r="M65" s="116">
        <v>0</v>
      </c>
      <c r="N65" s="116">
        <v>0.75</v>
      </c>
      <c r="O65" s="116">
        <v>0.16</v>
      </c>
    </row>
    <row r="66" spans="2:15">
      <c r="B66" s="60" t="s">
        <v>439</v>
      </c>
      <c r="C66" s="89" t="s">
        <v>440</v>
      </c>
      <c r="D66" s="89" t="s">
        <v>381</v>
      </c>
      <c r="E66" s="89" t="s">
        <v>351</v>
      </c>
      <c r="F66" s="89"/>
      <c r="G66" s="89" t="s">
        <v>382</v>
      </c>
      <c r="H66" s="89" t="s">
        <v>175</v>
      </c>
      <c r="I66" s="116">
        <v>5197.88</v>
      </c>
      <c r="J66" s="116">
        <v>16884</v>
      </c>
      <c r="K66" s="116">
        <v>0</v>
      </c>
      <c r="L66" s="116">
        <v>3158.52</v>
      </c>
      <c r="M66" s="116">
        <v>0</v>
      </c>
      <c r="N66" s="116">
        <v>2.69</v>
      </c>
      <c r="O66" s="116">
        <v>0.57999999999999996</v>
      </c>
    </row>
    <row r="67" spans="2:15">
      <c r="B67" s="60" t="s">
        <v>441</v>
      </c>
      <c r="C67" s="89" t="s">
        <v>442</v>
      </c>
      <c r="D67" s="89" t="s">
        <v>381</v>
      </c>
      <c r="E67" s="89" t="s">
        <v>351</v>
      </c>
      <c r="F67" s="89"/>
      <c r="G67" s="89" t="s">
        <v>382</v>
      </c>
      <c r="H67" s="89" t="s">
        <v>175</v>
      </c>
      <c r="I67" s="116">
        <v>6779</v>
      </c>
      <c r="J67" s="116">
        <v>11441</v>
      </c>
      <c r="K67" s="116">
        <v>0</v>
      </c>
      <c r="L67" s="116">
        <v>2791.33</v>
      </c>
      <c r="M67" s="116">
        <v>0</v>
      </c>
      <c r="N67" s="116">
        <v>2.38</v>
      </c>
      <c r="O67" s="116">
        <v>0.52</v>
      </c>
    </row>
    <row r="68" spans="2:15">
      <c r="B68" s="60" t="s">
        <v>443</v>
      </c>
      <c r="C68" s="89" t="s">
        <v>444</v>
      </c>
      <c r="D68" s="89" t="s">
        <v>381</v>
      </c>
      <c r="E68" s="89" t="s">
        <v>351</v>
      </c>
      <c r="F68" s="89"/>
      <c r="G68" s="89" t="s">
        <v>382</v>
      </c>
      <c r="H68" s="89" t="s">
        <v>175</v>
      </c>
      <c r="I68" s="116">
        <v>2176</v>
      </c>
      <c r="J68" s="116">
        <v>38071</v>
      </c>
      <c r="K68" s="116">
        <v>0</v>
      </c>
      <c r="L68" s="116">
        <v>2981.5</v>
      </c>
      <c r="M68" s="116">
        <v>0</v>
      </c>
      <c r="N68" s="116">
        <v>2.54</v>
      </c>
      <c r="O68" s="116">
        <v>0.55000000000000004</v>
      </c>
    </row>
    <row r="69" spans="2:15">
      <c r="B69" s="60" t="s">
        <v>445</v>
      </c>
      <c r="C69" s="89" t="s">
        <v>446</v>
      </c>
      <c r="D69" s="89" t="s">
        <v>381</v>
      </c>
      <c r="E69" s="89" t="s">
        <v>351</v>
      </c>
      <c r="F69" s="89"/>
      <c r="G69" s="89" t="s">
        <v>382</v>
      </c>
      <c r="H69" s="89" t="s">
        <v>175</v>
      </c>
      <c r="I69" s="116">
        <v>5058</v>
      </c>
      <c r="J69" s="116">
        <v>8899</v>
      </c>
      <c r="K69" s="116">
        <v>0</v>
      </c>
      <c r="L69" s="116">
        <v>1619.95</v>
      </c>
      <c r="M69" s="116">
        <v>0</v>
      </c>
      <c r="N69" s="116">
        <v>1.38</v>
      </c>
      <c r="O69" s="116">
        <v>0.3</v>
      </c>
    </row>
    <row r="70" spans="2:15">
      <c r="B70" s="60" t="s">
        <v>447</v>
      </c>
      <c r="C70" s="89" t="s">
        <v>448</v>
      </c>
      <c r="D70" s="89" t="s">
        <v>381</v>
      </c>
      <c r="E70" s="89" t="s">
        <v>351</v>
      </c>
      <c r="F70" s="89"/>
      <c r="G70" s="89" t="s">
        <v>382</v>
      </c>
      <c r="H70" s="89" t="s">
        <v>175</v>
      </c>
      <c r="I70" s="116">
        <v>5901</v>
      </c>
      <c r="J70" s="116">
        <v>16043</v>
      </c>
      <c r="K70" s="116">
        <v>0</v>
      </c>
      <c r="L70" s="116">
        <v>3407.16</v>
      </c>
      <c r="M70" s="116">
        <v>0</v>
      </c>
      <c r="N70" s="116">
        <v>2.91</v>
      </c>
      <c r="O70" s="116">
        <v>0.63</v>
      </c>
    </row>
    <row r="71" spans="2:15">
      <c r="B71" s="60" t="s">
        <v>449</v>
      </c>
      <c r="C71" s="89" t="s">
        <v>450</v>
      </c>
      <c r="D71" s="89" t="s">
        <v>377</v>
      </c>
      <c r="E71" s="89" t="s">
        <v>351</v>
      </c>
      <c r="F71" s="89"/>
      <c r="G71" s="89" t="s">
        <v>451</v>
      </c>
      <c r="H71" s="89" t="s">
        <v>175</v>
      </c>
      <c r="I71" s="116">
        <v>4215</v>
      </c>
      <c r="J71" s="116">
        <v>9796</v>
      </c>
      <c r="K71" s="116">
        <v>0</v>
      </c>
      <c r="L71" s="116">
        <v>1486.03</v>
      </c>
      <c r="M71" s="116">
        <v>0</v>
      </c>
      <c r="N71" s="116">
        <v>1.27</v>
      </c>
      <c r="O71" s="116">
        <v>0.28000000000000003</v>
      </c>
    </row>
    <row r="72" spans="2:15">
      <c r="B72" s="60" t="s">
        <v>452</v>
      </c>
      <c r="C72" s="89" t="s">
        <v>453</v>
      </c>
      <c r="D72" s="89" t="s">
        <v>381</v>
      </c>
      <c r="E72" s="89" t="s">
        <v>351</v>
      </c>
      <c r="F72" s="89"/>
      <c r="G72" s="89" t="s">
        <v>454</v>
      </c>
      <c r="H72" s="89" t="s">
        <v>175</v>
      </c>
      <c r="I72" s="116">
        <v>3233.36</v>
      </c>
      <c r="J72" s="116">
        <v>22495</v>
      </c>
      <c r="K72" s="116">
        <v>0</v>
      </c>
      <c r="L72" s="116">
        <v>2617.71</v>
      </c>
      <c r="M72" s="116">
        <v>0</v>
      </c>
      <c r="N72" s="116">
        <v>2.23</v>
      </c>
      <c r="O72" s="116">
        <v>0.48</v>
      </c>
    </row>
    <row r="73" spans="2:15">
      <c r="B73" s="115" t="s">
        <v>455</v>
      </c>
      <c r="C73" s="89" t="s">
        <v>456</v>
      </c>
      <c r="D73" s="89" t="s">
        <v>381</v>
      </c>
      <c r="E73" s="89" t="s">
        <v>351</v>
      </c>
      <c r="F73" s="89"/>
      <c r="G73" s="89" t="s">
        <v>454</v>
      </c>
      <c r="H73" s="89" t="s">
        <v>175</v>
      </c>
      <c r="I73" s="116">
        <v>8315.7000000000007</v>
      </c>
      <c r="J73" s="116">
        <v>4833</v>
      </c>
      <c r="K73" s="116">
        <v>0</v>
      </c>
      <c r="L73" s="116">
        <v>1446.43</v>
      </c>
      <c r="M73" s="116">
        <v>0</v>
      </c>
      <c r="N73" s="116">
        <v>1.23</v>
      </c>
      <c r="O73" s="116">
        <v>0.27</v>
      </c>
    </row>
    <row r="74" spans="2:15">
      <c r="B74" s="113" t="s">
        <v>259</v>
      </c>
      <c r="E74" s="1"/>
      <c r="F74" s="1"/>
      <c r="G74" s="1"/>
    </row>
    <row r="75" spans="2:15">
      <c r="B75" s="113" t="s">
        <v>142</v>
      </c>
      <c r="E75" s="1"/>
      <c r="F75" s="1"/>
      <c r="G75" s="1"/>
    </row>
    <row r="76" spans="2:15">
      <c r="B76" s="113" t="s">
        <v>255</v>
      </c>
      <c r="E76" s="1"/>
      <c r="F76" s="1"/>
      <c r="G76" s="1"/>
    </row>
    <row r="77" spans="2:15">
      <c r="B77" s="113" t="s">
        <v>256</v>
      </c>
      <c r="E77" s="1"/>
      <c r="F77" s="1"/>
      <c r="G77" s="1"/>
    </row>
    <row r="78" spans="2:15">
      <c r="E78" s="1"/>
      <c r="F78" s="1"/>
      <c r="G78" s="1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6:E357">
      <formula1>$BF$6:$BF$23</formula1>
    </dataValidation>
    <dataValidation type="list" allowBlank="1" showInputMessage="1" showErrorMessage="1" sqref="H36:H357">
      <formula1>$BJ$6:$BJ$19</formula1>
    </dataValidation>
    <dataValidation type="list" allowBlank="1" showInputMessage="1" showErrorMessage="1" sqref="G36:G363">
      <formula1>$BH$6:$BH$29</formula1>
    </dataValidation>
    <dataValidation allowBlank="1" showInputMessage="1" showErrorMessage="1" sqref="B76"/>
  </dataValidations>
  <pageMargins left="0" right="0" top="0.5" bottom="0.5" header="0" footer="0.25"/>
  <pageSetup paperSize="9" scale="3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topLeftCell="A31" workbookViewId="0">
      <selection activeCell="B1" sqref="B1:N66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5.7109375" style="2" bestFit="1" customWidth="1"/>
    <col min="4" max="4" width="13.85546875" style="2" customWidth="1"/>
    <col min="5" max="5" width="12.7109375" style="2" customWidth="1"/>
    <col min="6" max="6" width="13" style="2" customWidth="1"/>
    <col min="7" max="7" width="12.5703125" style="2" bestFit="1" customWidth="1"/>
    <col min="8" max="8" width="18.85546875" style="1" customWidth="1"/>
    <col min="9" max="9" width="13.28515625" style="1" customWidth="1"/>
    <col min="10" max="10" width="10.85546875" style="1" customWidth="1"/>
    <col min="11" max="11" width="17.4257812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276</v>
      </c>
    </row>
    <row r="2" spans="2:63">
      <c r="B2" s="81" t="s">
        <v>277</v>
      </c>
    </row>
    <row r="3" spans="2:63">
      <c r="B3" s="81" t="s">
        <v>278</v>
      </c>
    </row>
    <row r="4" spans="2:63">
      <c r="B4" s="81" t="s">
        <v>279</v>
      </c>
    </row>
    <row r="6" spans="2:63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/>
      <c r="BK6" s="3"/>
    </row>
    <row r="7" spans="2:63" ht="26.25" customHeight="1">
      <c r="B7" s="141" t="s">
        <v>120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258</v>
      </c>
      <c r="I8" s="25" t="s">
        <v>254</v>
      </c>
      <c r="J8" s="25" t="s">
        <v>253</v>
      </c>
      <c r="K8" s="25" t="s">
        <v>75</v>
      </c>
      <c r="L8" s="25" t="s">
        <v>69</v>
      </c>
      <c r="M8" s="48" t="s">
        <v>181</v>
      </c>
      <c r="N8" s="26" t="s">
        <v>183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260</v>
      </c>
      <c r="I9" s="27" t="s">
        <v>76</v>
      </c>
      <c r="J9" s="27" t="s">
        <v>252</v>
      </c>
      <c r="K9" s="27" t="s">
        <v>252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5603497.0999999996</v>
      </c>
      <c r="I11" s="83"/>
      <c r="J11" s="83">
        <v>58.262</v>
      </c>
      <c r="K11" s="83">
        <v>128624.78</v>
      </c>
      <c r="L11" s="83"/>
      <c r="M11" s="83"/>
      <c r="N11" s="83">
        <v>23.81</v>
      </c>
      <c r="O11" s="5"/>
      <c r="BH11" s="1"/>
      <c r="BI11" s="3"/>
      <c r="BK11" s="1"/>
    </row>
    <row r="12" spans="2:63" customFormat="1" ht="15.75">
      <c r="B12" s="57" t="s">
        <v>243</v>
      </c>
      <c r="C12" s="87"/>
      <c r="D12" s="87"/>
      <c r="E12" s="87"/>
      <c r="F12" s="87"/>
      <c r="G12" s="87"/>
      <c r="H12" s="90">
        <v>5393219.0999999996</v>
      </c>
      <c r="I12" s="90"/>
      <c r="J12" s="90"/>
      <c r="K12" s="90">
        <v>75655.100000000006</v>
      </c>
      <c r="L12" s="90"/>
      <c r="M12" s="90"/>
      <c r="N12" s="90">
        <v>14.01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>
        <v>224329</v>
      </c>
      <c r="I13" s="90"/>
      <c r="J13" s="90"/>
      <c r="K13" s="90">
        <v>9121.01</v>
      </c>
      <c r="L13" s="90"/>
      <c r="M13" s="90"/>
      <c r="N13" s="90">
        <v>1.69</v>
      </c>
    </row>
    <row r="14" spans="2:63" customFormat="1" ht="15.75">
      <c r="B14" s="60" t="s">
        <v>457</v>
      </c>
      <c r="C14" s="89">
        <v>1096486</v>
      </c>
      <c r="D14" s="89" t="s">
        <v>151</v>
      </c>
      <c r="E14" s="89">
        <v>1249</v>
      </c>
      <c r="F14" s="89" t="s">
        <v>458</v>
      </c>
      <c r="G14" s="89" t="s">
        <v>176</v>
      </c>
      <c r="H14" s="116">
        <v>65996</v>
      </c>
      <c r="I14" s="116">
        <v>1083</v>
      </c>
      <c r="J14" s="116">
        <v>0</v>
      </c>
      <c r="K14" s="116">
        <v>714.74</v>
      </c>
      <c r="L14" s="116">
        <v>0.01</v>
      </c>
      <c r="M14" s="116">
        <v>0.56000000000000005</v>
      </c>
      <c r="N14" s="116">
        <v>0.13</v>
      </c>
    </row>
    <row r="15" spans="2:63" customFormat="1" ht="15.75">
      <c r="B15" s="60" t="s">
        <v>459</v>
      </c>
      <c r="C15" s="89">
        <v>1117241</v>
      </c>
      <c r="D15" s="89" t="s">
        <v>151</v>
      </c>
      <c r="E15" s="89">
        <v>1224</v>
      </c>
      <c r="F15" s="89" t="s">
        <v>458</v>
      </c>
      <c r="G15" s="89" t="s">
        <v>176</v>
      </c>
      <c r="H15" s="116">
        <v>23864</v>
      </c>
      <c r="I15" s="116">
        <v>10630</v>
      </c>
      <c r="J15" s="116">
        <v>0</v>
      </c>
      <c r="K15" s="116">
        <v>2536.7399999999998</v>
      </c>
      <c r="L15" s="116">
        <v>0.03</v>
      </c>
      <c r="M15" s="116">
        <v>1.97</v>
      </c>
      <c r="N15" s="116">
        <v>0.47</v>
      </c>
    </row>
    <row r="16" spans="2:63" customFormat="1" ht="15.75">
      <c r="B16" s="60" t="s">
        <v>460</v>
      </c>
      <c r="C16" s="89">
        <v>1091818</v>
      </c>
      <c r="D16" s="89" t="s">
        <v>151</v>
      </c>
      <c r="E16" s="89">
        <v>1223</v>
      </c>
      <c r="F16" s="89" t="s">
        <v>458</v>
      </c>
      <c r="G16" s="89" t="s">
        <v>176</v>
      </c>
      <c r="H16" s="116">
        <v>24438</v>
      </c>
      <c r="I16" s="116">
        <v>14770</v>
      </c>
      <c r="J16" s="116">
        <v>0</v>
      </c>
      <c r="K16" s="116">
        <v>3609.49</v>
      </c>
      <c r="L16" s="116">
        <v>0.06</v>
      </c>
      <c r="M16" s="116">
        <v>2.81</v>
      </c>
      <c r="N16" s="116">
        <v>0.67</v>
      </c>
    </row>
    <row r="17" spans="2:14" customFormat="1" ht="15.75">
      <c r="B17" s="60" t="s">
        <v>461</v>
      </c>
      <c r="C17" s="89">
        <v>1095702</v>
      </c>
      <c r="D17" s="89" t="s">
        <v>151</v>
      </c>
      <c r="E17" s="89">
        <v>1223</v>
      </c>
      <c r="F17" s="89" t="s">
        <v>458</v>
      </c>
      <c r="G17" s="89" t="s">
        <v>176</v>
      </c>
      <c r="H17" s="116">
        <v>110031</v>
      </c>
      <c r="I17" s="116">
        <v>2054</v>
      </c>
      <c r="J17" s="116">
        <v>0</v>
      </c>
      <c r="K17" s="116">
        <v>2260.04</v>
      </c>
      <c r="L17" s="116">
        <v>0.09</v>
      </c>
      <c r="M17" s="116">
        <v>1.76</v>
      </c>
      <c r="N17" s="116">
        <v>0.42</v>
      </c>
    </row>
    <row r="18" spans="2:14" customFormat="1" ht="15.75">
      <c r="B18" s="57" t="s">
        <v>84</v>
      </c>
      <c r="C18" s="87"/>
      <c r="D18" s="87"/>
      <c r="E18" s="87"/>
      <c r="F18" s="87"/>
      <c r="G18" s="87"/>
      <c r="H18" s="90">
        <v>412905</v>
      </c>
      <c r="I18" s="90"/>
      <c r="J18" s="90"/>
      <c r="K18" s="90">
        <v>16003.41</v>
      </c>
      <c r="L18" s="90"/>
      <c r="M18" s="90"/>
      <c r="N18" s="90">
        <v>2.96</v>
      </c>
    </row>
    <row r="19" spans="2:14" customFormat="1" ht="15.75">
      <c r="B19" s="60" t="s">
        <v>462</v>
      </c>
      <c r="C19" s="89">
        <v>1120203</v>
      </c>
      <c r="D19" s="89" t="s">
        <v>151</v>
      </c>
      <c r="E19" s="89">
        <v>1249</v>
      </c>
      <c r="F19" s="89" t="s">
        <v>458</v>
      </c>
      <c r="G19" s="89" t="s">
        <v>176</v>
      </c>
      <c r="H19" s="116">
        <v>15594</v>
      </c>
      <c r="I19" s="116">
        <v>11730</v>
      </c>
      <c r="J19" s="116">
        <v>0</v>
      </c>
      <c r="K19" s="116">
        <v>1829.18</v>
      </c>
      <c r="L19" s="116">
        <v>7.0000000000000007E-2</v>
      </c>
      <c r="M19" s="116">
        <v>1.42</v>
      </c>
      <c r="N19" s="116">
        <v>0.34</v>
      </c>
    </row>
    <row r="20" spans="2:14" customFormat="1" ht="15.75">
      <c r="B20" s="60" t="s">
        <v>463</v>
      </c>
      <c r="C20" s="89">
        <v>1095710</v>
      </c>
      <c r="D20" s="89" t="s">
        <v>151</v>
      </c>
      <c r="E20" s="89">
        <v>1223</v>
      </c>
      <c r="F20" s="89" t="s">
        <v>458</v>
      </c>
      <c r="G20" s="89" t="s">
        <v>176</v>
      </c>
      <c r="H20" s="116">
        <v>98040</v>
      </c>
      <c r="I20" s="116">
        <v>11540</v>
      </c>
      <c r="J20" s="116">
        <v>0</v>
      </c>
      <c r="K20" s="116">
        <v>11313.82</v>
      </c>
      <c r="L20" s="116">
        <v>0.38</v>
      </c>
      <c r="M20" s="116">
        <v>8.8000000000000007</v>
      </c>
      <c r="N20" s="116">
        <v>2.09</v>
      </c>
    </row>
    <row r="21" spans="2:14" customFormat="1" ht="15.75">
      <c r="B21" s="60" t="s">
        <v>464</v>
      </c>
      <c r="C21" s="89">
        <v>1114891</v>
      </c>
      <c r="D21" s="89" t="s">
        <v>151</v>
      </c>
      <c r="E21" s="89">
        <v>1223</v>
      </c>
      <c r="F21" s="89" t="s">
        <v>458</v>
      </c>
      <c r="G21" s="89" t="s">
        <v>176</v>
      </c>
      <c r="H21" s="116">
        <v>9571</v>
      </c>
      <c r="I21" s="116">
        <v>11710</v>
      </c>
      <c r="J21" s="116">
        <v>0</v>
      </c>
      <c r="K21" s="116">
        <v>1120.76</v>
      </c>
      <c r="L21" s="116">
        <v>0.03</v>
      </c>
      <c r="M21" s="116">
        <v>0.87</v>
      </c>
      <c r="N21" s="116">
        <v>0.21</v>
      </c>
    </row>
    <row r="22" spans="2:14" customFormat="1" ht="15.75">
      <c r="B22" s="60" t="s">
        <v>465</v>
      </c>
      <c r="C22" s="89">
        <v>1134303</v>
      </c>
      <c r="D22" s="89" t="s">
        <v>151</v>
      </c>
      <c r="E22" s="89">
        <v>1223</v>
      </c>
      <c r="F22" s="89" t="s">
        <v>458</v>
      </c>
      <c r="G22" s="89" t="s">
        <v>176</v>
      </c>
      <c r="H22" s="116">
        <v>289700</v>
      </c>
      <c r="I22" s="116">
        <v>600.5</v>
      </c>
      <c r="J22" s="116">
        <v>0</v>
      </c>
      <c r="K22" s="116">
        <v>1739.65</v>
      </c>
      <c r="L22" s="116">
        <v>0.52</v>
      </c>
      <c r="M22" s="116">
        <v>1.35</v>
      </c>
      <c r="N22" s="116">
        <v>0.32</v>
      </c>
    </row>
    <row r="23" spans="2:14" customFormat="1" ht="15.75">
      <c r="B23" s="57" t="s">
        <v>86</v>
      </c>
      <c r="C23" s="87"/>
      <c r="D23" s="87"/>
      <c r="E23" s="87"/>
      <c r="F23" s="87"/>
      <c r="G23" s="87"/>
      <c r="H23" s="90">
        <v>4755985.0999999996</v>
      </c>
      <c r="I23" s="90"/>
      <c r="J23" s="90"/>
      <c r="K23" s="90">
        <v>50530.69</v>
      </c>
      <c r="L23" s="90"/>
      <c r="M23" s="90"/>
      <c r="N23" s="90">
        <v>9.36</v>
      </c>
    </row>
    <row r="24" spans="2:14" customFormat="1" ht="15.75">
      <c r="B24" s="60" t="s">
        <v>466</v>
      </c>
      <c r="C24" s="89">
        <v>1130343</v>
      </c>
      <c r="D24" s="89" t="s">
        <v>151</v>
      </c>
      <c r="E24" s="89">
        <v>1523</v>
      </c>
      <c r="F24" s="89" t="s">
        <v>467</v>
      </c>
      <c r="G24" s="89" t="s">
        <v>176</v>
      </c>
      <c r="H24" s="116">
        <v>1013374</v>
      </c>
      <c r="I24" s="116">
        <v>321.3</v>
      </c>
      <c r="J24" s="116">
        <v>0</v>
      </c>
      <c r="K24" s="116">
        <v>3255.97</v>
      </c>
      <c r="L24" s="116">
        <v>0.97</v>
      </c>
      <c r="M24" s="116">
        <v>2.5299999999999998</v>
      </c>
      <c r="N24" s="116">
        <v>0.6</v>
      </c>
    </row>
    <row r="25" spans="2:14" customFormat="1" ht="15.75">
      <c r="B25" s="60" t="s">
        <v>468</v>
      </c>
      <c r="C25" s="89">
        <v>1127778</v>
      </c>
      <c r="D25" s="89" t="s">
        <v>151</v>
      </c>
      <c r="E25" s="89">
        <v>1523</v>
      </c>
      <c r="F25" s="89" t="s">
        <v>467</v>
      </c>
      <c r="G25" s="89" t="s">
        <v>176</v>
      </c>
      <c r="H25" s="116">
        <v>1699220</v>
      </c>
      <c r="I25" s="116">
        <v>338.22</v>
      </c>
      <c r="J25" s="116">
        <v>0</v>
      </c>
      <c r="K25" s="116">
        <v>5747.1</v>
      </c>
      <c r="L25" s="116">
        <v>0.99</v>
      </c>
      <c r="M25" s="116">
        <v>4.47</v>
      </c>
      <c r="N25" s="116">
        <v>1.06</v>
      </c>
    </row>
    <row r="26" spans="2:14" customFormat="1" ht="15.75">
      <c r="B26" s="60" t="s">
        <v>469</v>
      </c>
      <c r="C26" s="89">
        <v>1134535</v>
      </c>
      <c r="D26" s="89" t="s">
        <v>151</v>
      </c>
      <c r="E26" s="89">
        <v>1249</v>
      </c>
      <c r="F26" s="89" t="s">
        <v>467</v>
      </c>
      <c r="G26" s="89" t="s">
        <v>176</v>
      </c>
      <c r="H26" s="116">
        <v>276245</v>
      </c>
      <c r="I26" s="116">
        <v>3479.2</v>
      </c>
      <c r="J26" s="116">
        <v>0</v>
      </c>
      <c r="K26" s="116">
        <v>9611.1200000000008</v>
      </c>
      <c r="L26" s="116">
        <v>1.69</v>
      </c>
      <c r="M26" s="116">
        <v>7.47</v>
      </c>
      <c r="N26" s="116">
        <v>1.78</v>
      </c>
    </row>
    <row r="27" spans="2:14" customFormat="1" ht="15.75">
      <c r="B27" s="60" t="s">
        <v>470</v>
      </c>
      <c r="C27" s="89">
        <v>1109461</v>
      </c>
      <c r="D27" s="89" t="s">
        <v>151</v>
      </c>
      <c r="E27" s="89">
        <v>1249</v>
      </c>
      <c r="F27" s="89" t="s">
        <v>467</v>
      </c>
      <c r="G27" s="89" t="s">
        <v>176</v>
      </c>
      <c r="H27" s="116">
        <v>272865</v>
      </c>
      <c r="I27" s="116">
        <v>317.99</v>
      </c>
      <c r="J27" s="116">
        <v>0</v>
      </c>
      <c r="K27" s="116">
        <v>867.68</v>
      </c>
      <c r="L27" s="116">
        <v>0.03</v>
      </c>
      <c r="M27" s="116">
        <v>0.67</v>
      </c>
      <c r="N27" s="116">
        <v>0.16</v>
      </c>
    </row>
    <row r="28" spans="2:14" customFormat="1" ht="15.75">
      <c r="B28" s="60" t="s">
        <v>471</v>
      </c>
      <c r="C28" s="89">
        <v>1109479</v>
      </c>
      <c r="D28" s="89" t="s">
        <v>151</v>
      </c>
      <c r="E28" s="89">
        <v>1249</v>
      </c>
      <c r="F28" s="89" t="s">
        <v>467</v>
      </c>
      <c r="G28" s="89" t="s">
        <v>176</v>
      </c>
      <c r="H28" s="116">
        <v>644000</v>
      </c>
      <c r="I28" s="116">
        <v>329.8</v>
      </c>
      <c r="J28" s="116">
        <v>0</v>
      </c>
      <c r="K28" s="116">
        <v>2123.91</v>
      </c>
      <c r="L28" s="116">
        <v>0.05</v>
      </c>
      <c r="M28" s="116">
        <v>1.65</v>
      </c>
      <c r="N28" s="116">
        <v>0.39</v>
      </c>
    </row>
    <row r="29" spans="2:14" customFormat="1" ht="15.75">
      <c r="B29" s="60" t="s">
        <v>472</v>
      </c>
      <c r="C29" s="89">
        <v>1127752</v>
      </c>
      <c r="D29" s="89" t="s">
        <v>151</v>
      </c>
      <c r="E29" s="89">
        <v>1249</v>
      </c>
      <c r="F29" s="89" t="s">
        <v>467</v>
      </c>
      <c r="G29" s="89" t="s">
        <v>176</v>
      </c>
      <c r="H29" s="116">
        <v>222596</v>
      </c>
      <c r="I29" s="116">
        <v>3421.7</v>
      </c>
      <c r="J29" s="116">
        <v>0</v>
      </c>
      <c r="K29" s="116">
        <v>7616.57</v>
      </c>
      <c r="L29" s="116">
        <v>1</v>
      </c>
      <c r="M29" s="116">
        <v>5.92</v>
      </c>
      <c r="N29" s="116">
        <v>1.41</v>
      </c>
    </row>
    <row r="30" spans="2:14" customFormat="1" ht="15.75">
      <c r="B30" s="60" t="s">
        <v>473</v>
      </c>
      <c r="C30" s="89">
        <v>1101633</v>
      </c>
      <c r="D30" s="89" t="s">
        <v>151</v>
      </c>
      <c r="E30" s="89">
        <v>1224</v>
      </c>
      <c r="F30" s="89" t="s">
        <v>467</v>
      </c>
      <c r="G30" s="89" t="s">
        <v>176</v>
      </c>
      <c r="H30" s="116">
        <v>296937.09999999998</v>
      </c>
      <c r="I30" s="116">
        <v>3376.67</v>
      </c>
      <c r="J30" s="116">
        <v>0</v>
      </c>
      <c r="K30" s="116">
        <v>10026.59</v>
      </c>
      <c r="L30" s="116">
        <v>0.2</v>
      </c>
      <c r="M30" s="116">
        <v>7.8</v>
      </c>
      <c r="N30" s="116">
        <v>1.86</v>
      </c>
    </row>
    <row r="31" spans="2:14" customFormat="1" ht="15.75">
      <c r="B31" s="60" t="s">
        <v>474</v>
      </c>
      <c r="C31" s="89">
        <v>1127802</v>
      </c>
      <c r="D31" s="89" t="s">
        <v>151</v>
      </c>
      <c r="E31" s="89">
        <v>1223</v>
      </c>
      <c r="F31" s="89" t="s">
        <v>467</v>
      </c>
      <c r="G31" s="89" t="s">
        <v>176</v>
      </c>
      <c r="H31" s="116">
        <v>330748</v>
      </c>
      <c r="I31" s="116">
        <v>3410.98</v>
      </c>
      <c r="J31" s="116">
        <v>0</v>
      </c>
      <c r="K31" s="116">
        <v>11281.75</v>
      </c>
      <c r="L31" s="116">
        <v>1.85</v>
      </c>
      <c r="M31" s="116">
        <v>8.77</v>
      </c>
      <c r="N31" s="116">
        <v>2.09</v>
      </c>
    </row>
    <row r="32" spans="2:14" customFormat="1" ht="15.75">
      <c r="B32" s="57" t="s">
        <v>85</v>
      </c>
      <c r="C32" s="87"/>
      <c r="D32" s="87"/>
      <c r="E32" s="87"/>
      <c r="F32" s="87"/>
      <c r="G32" s="87"/>
      <c r="H32" s="90"/>
      <c r="I32" s="90"/>
      <c r="J32" s="90"/>
      <c r="K32" s="90"/>
      <c r="L32" s="90"/>
      <c r="M32" s="90"/>
      <c r="N32" s="90"/>
    </row>
    <row r="33" spans="2:14" customFormat="1" ht="15.75">
      <c r="B33" s="60" t="s">
        <v>267</v>
      </c>
      <c r="C33" s="89"/>
      <c r="D33" s="89"/>
      <c r="E33" s="89"/>
      <c r="F33" s="89"/>
      <c r="G33" s="89"/>
      <c r="H33" s="116"/>
      <c r="I33" s="116"/>
      <c r="J33" s="116"/>
      <c r="K33" s="116"/>
      <c r="L33" s="116"/>
      <c r="M33" s="116">
        <v>0</v>
      </c>
      <c r="N33" s="116"/>
    </row>
    <row r="34" spans="2:14" customFormat="1" ht="15.75">
      <c r="B34" s="57" t="s">
        <v>73</v>
      </c>
      <c r="C34" s="87"/>
      <c r="D34" s="87"/>
      <c r="E34" s="87"/>
      <c r="F34" s="87"/>
      <c r="G34" s="87"/>
      <c r="H34" s="90"/>
      <c r="I34" s="90"/>
      <c r="J34" s="90"/>
      <c r="K34" s="90"/>
      <c r="L34" s="90"/>
      <c r="M34" s="90"/>
      <c r="N34" s="90"/>
    </row>
    <row r="35" spans="2:14" customFormat="1" ht="15.75">
      <c r="B35" s="60" t="s">
        <v>267</v>
      </c>
      <c r="C35" s="89"/>
      <c r="D35" s="89"/>
      <c r="E35" s="89"/>
      <c r="F35" s="89"/>
      <c r="G35" s="89"/>
      <c r="H35" s="116"/>
      <c r="I35" s="116"/>
      <c r="J35" s="116"/>
      <c r="K35" s="116"/>
      <c r="L35" s="116"/>
      <c r="M35" s="116">
        <v>0</v>
      </c>
      <c r="N35" s="116"/>
    </row>
    <row r="36" spans="2:14" customFormat="1" ht="15.75">
      <c r="B36" s="57" t="s">
        <v>87</v>
      </c>
      <c r="C36" s="87"/>
      <c r="D36" s="87"/>
      <c r="E36" s="87"/>
      <c r="F36" s="87"/>
      <c r="G36" s="87"/>
      <c r="H36" s="90"/>
      <c r="I36" s="90"/>
      <c r="J36" s="90"/>
      <c r="K36" s="90"/>
      <c r="L36" s="90"/>
      <c r="M36" s="90"/>
      <c r="N36" s="90"/>
    </row>
    <row r="37" spans="2:14" customFormat="1" ht="15.75">
      <c r="B37" s="60" t="s">
        <v>267</v>
      </c>
      <c r="C37" s="89"/>
      <c r="D37" s="89"/>
      <c r="E37" s="89"/>
      <c r="F37" s="89"/>
      <c r="G37" s="89"/>
      <c r="H37" s="116"/>
      <c r="I37" s="116"/>
      <c r="J37" s="116"/>
      <c r="K37" s="116"/>
      <c r="L37" s="116"/>
      <c r="M37" s="116">
        <v>0</v>
      </c>
      <c r="N37" s="116"/>
    </row>
    <row r="38" spans="2:14" customFormat="1" ht="15.75">
      <c r="B38" s="57" t="s">
        <v>242</v>
      </c>
      <c r="C38" s="87"/>
      <c r="D38" s="87"/>
      <c r="E38" s="87"/>
      <c r="F38" s="87"/>
      <c r="G38" s="87"/>
      <c r="H38" s="90">
        <v>210278</v>
      </c>
      <c r="I38" s="90"/>
      <c r="J38" s="90">
        <v>58.262</v>
      </c>
      <c r="K38" s="90">
        <v>52969.68</v>
      </c>
      <c r="L38" s="90"/>
      <c r="M38" s="90"/>
      <c r="N38" s="90">
        <v>9.81</v>
      </c>
    </row>
    <row r="39" spans="2:14" customFormat="1" ht="15.75">
      <c r="B39" s="57" t="s">
        <v>88</v>
      </c>
      <c r="C39" s="87"/>
      <c r="D39" s="87"/>
      <c r="E39" s="87"/>
      <c r="F39" s="87"/>
      <c r="G39" s="87"/>
      <c r="H39" s="90">
        <v>210278</v>
      </c>
      <c r="I39" s="90"/>
      <c r="J39" s="90">
        <v>58.262</v>
      </c>
      <c r="K39" s="90">
        <v>52969.68</v>
      </c>
      <c r="L39" s="90"/>
      <c r="M39" s="90"/>
      <c r="N39" s="90">
        <v>9.81</v>
      </c>
    </row>
    <row r="40" spans="2:14" customFormat="1" ht="15.75">
      <c r="B40" s="60" t="s">
        <v>475</v>
      </c>
      <c r="C40" s="89" t="s">
        <v>555</v>
      </c>
      <c r="D40" s="89" t="s">
        <v>377</v>
      </c>
      <c r="E40" s="89"/>
      <c r="F40" s="89" t="s">
        <v>458</v>
      </c>
      <c r="G40" s="89" t="s">
        <v>175</v>
      </c>
      <c r="H40" s="116">
        <v>5901</v>
      </c>
      <c r="I40" s="116">
        <v>4918</v>
      </c>
      <c r="J40" s="116">
        <v>0</v>
      </c>
      <c r="K40" s="116">
        <v>1044.47</v>
      </c>
      <c r="L40" s="116">
        <v>0</v>
      </c>
      <c r="M40" s="116">
        <v>0.81</v>
      </c>
      <c r="N40" s="116">
        <v>0.19</v>
      </c>
    </row>
    <row r="41" spans="2:14" customFormat="1" ht="15.75">
      <c r="B41" s="60" t="s">
        <v>476</v>
      </c>
      <c r="C41" s="89" t="s">
        <v>477</v>
      </c>
      <c r="D41" s="89" t="s">
        <v>377</v>
      </c>
      <c r="E41" s="89"/>
      <c r="F41" s="89" t="s">
        <v>458</v>
      </c>
      <c r="G41" s="89" t="s">
        <v>175</v>
      </c>
      <c r="H41" s="116">
        <v>14435</v>
      </c>
      <c r="I41" s="116">
        <v>11732</v>
      </c>
      <c r="J41" s="116">
        <v>0</v>
      </c>
      <c r="K41" s="116">
        <v>6094.96</v>
      </c>
      <c r="L41" s="116">
        <v>0</v>
      </c>
      <c r="M41" s="116">
        <v>4.74</v>
      </c>
      <c r="N41" s="116">
        <v>1.1299999999999999</v>
      </c>
    </row>
    <row r="42" spans="2:14" customFormat="1" ht="15.75">
      <c r="B42" s="60" t="s">
        <v>478</v>
      </c>
      <c r="C42" s="89" t="s">
        <v>479</v>
      </c>
      <c r="D42" s="89" t="s">
        <v>377</v>
      </c>
      <c r="E42" s="89"/>
      <c r="F42" s="89" t="s">
        <v>458</v>
      </c>
      <c r="G42" s="89" t="s">
        <v>175</v>
      </c>
      <c r="H42" s="116">
        <v>3680</v>
      </c>
      <c r="I42" s="116">
        <v>3169</v>
      </c>
      <c r="J42" s="116">
        <v>0</v>
      </c>
      <c r="K42" s="116">
        <v>419.71</v>
      </c>
      <c r="L42" s="116">
        <v>0</v>
      </c>
      <c r="M42" s="116">
        <v>0.33</v>
      </c>
      <c r="N42" s="116">
        <v>0.08</v>
      </c>
    </row>
    <row r="43" spans="2:14" customFormat="1" ht="15.75">
      <c r="B43" s="60" t="s">
        <v>480</v>
      </c>
      <c r="C43" s="89" t="s">
        <v>481</v>
      </c>
      <c r="D43" s="89" t="s">
        <v>377</v>
      </c>
      <c r="E43" s="89"/>
      <c r="F43" s="89" t="s">
        <v>458</v>
      </c>
      <c r="G43" s="89" t="s">
        <v>175</v>
      </c>
      <c r="H43" s="116">
        <v>1840</v>
      </c>
      <c r="I43" s="116">
        <v>14237</v>
      </c>
      <c r="J43" s="116">
        <v>0</v>
      </c>
      <c r="K43" s="116">
        <v>942.8</v>
      </c>
      <c r="L43" s="116">
        <v>0</v>
      </c>
      <c r="M43" s="116">
        <v>0.73</v>
      </c>
      <c r="N43" s="116">
        <v>0.17</v>
      </c>
    </row>
    <row r="44" spans="2:14" customFormat="1" ht="15.75">
      <c r="B44" s="60" t="s">
        <v>482</v>
      </c>
      <c r="C44" s="89" t="s">
        <v>483</v>
      </c>
      <c r="D44" s="89" t="s">
        <v>377</v>
      </c>
      <c r="E44" s="89"/>
      <c r="F44" s="89" t="s">
        <v>458</v>
      </c>
      <c r="G44" s="89" t="s">
        <v>175</v>
      </c>
      <c r="H44" s="116">
        <v>87170</v>
      </c>
      <c r="I44" s="116">
        <v>2787</v>
      </c>
      <c r="J44" s="116">
        <v>0</v>
      </c>
      <c r="K44" s="116">
        <v>8743.51</v>
      </c>
      <c r="L44" s="116">
        <v>0</v>
      </c>
      <c r="M44" s="116">
        <v>6.8</v>
      </c>
      <c r="N44" s="116">
        <v>1.62</v>
      </c>
    </row>
    <row r="45" spans="2:14" customFormat="1" ht="15.75">
      <c r="B45" s="60" t="s">
        <v>484</v>
      </c>
      <c r="C45" s="89" t="s">
        <v>485</v>
      </c>
      <c r="D45" s="89" t="s">
        <v>377</v>
      </c>
      <c r="E45" s="89"/>
      <c r="F45" s="89" t="s">
        <v>458</v>
      </c>
      <c r="G45" s="89" t="s">
        <v>175</v>
      </c>
      <c r="H45" s="116">
        <v>3820</v>
      </c>
      <c r="I45" s="116">
        <v>9486</v>
      </c>
      <c r="J45" s="116">
        <v>0</v>
      </c>
      <c r="K45" s="116">
        <v>1304.1500000000001</v>
      </c>
      <c r="L45" s="116">
        <v>0.01</v>
      </c>
      <c r="M45" s="116">
        <v>1.01</v>
      </c>
      <c r="N45" s="116">
        <v>0.24</v>
      </c>
    </row>
    <row r="46" spans="2:14" customFormat="1" ht="15.75">
      <c r="B46" s="60" t="s">
        <v>486</v>
      </c>
      <c r="C46" s="89" t="s">
        <v>487</v>
      </c>
      <c r="D46" s="89" t="s">
        <v>377</v>
      </c>
      <c r="E46" s="89"/>
      <c r="F46" s="89" t="s">
        <v>458</v>
      </c>
      <c r="G46" s="89" t="s">
        <v>175</v>
      </c>
      <c r="H46" s="116">
        <v>12236</v>
      </c>
      <c r="I46" s="116">
        <v>3028</v>
      </c>
      <c r="J46" s="116">
        <v>0</v>
      </c>
      <c r="K46" s="116">
        <v>1333.45</v>
      </c>
      <c r="L46" s="116">
        <v>0</v>
      </c>
      <c r="M46" s="116">
        <v>1.04</v>
      </c>
      <c r="N46" s="116">
        <v>0.25</v>
      </c>
    </row>
    <row r="47" spans="2:14" customFormat="1" ht="15.75">
      <c r="B47" s="60" t="s">
        <v>488</v>
      </c>
      <c r="C47" s="89" t="s">
        <v>489</v>
      </c>
      <c r="D47" s="89" t="s">
        <v>377</v>
      </c>
      <c r="E47" s="89"/>
      <c r="F47" s="89" t="s">
        <v>458</v>
      </c>
      <c r="G47" s="89" t="s">
        <v>175</v>
      </c>
      <c r="H47" s="116">
        <v>5901</v>
      </c>
      <c r="I47" s="116">
        <v>12973</v>
      </c>
      <c r="J47" s="116">
        <v>8.9779999999999998</v>
      </c>
      <c r="K47" s="116">
        <v>2764.15</v>
      </c>
      <c r="L47" s="116">
        <v>0</v>
      </c>
      <c r="M47" s="116">
        <v>2.15</v>
      </c>
      <c r="N47" s="116">
        <v>0.51</v>
      </c>
    </row>
    <row r="48" spans="2:14" customFormat="1" ht="15.75">
      <c r="B48" s="60" t="s">
        <v>490</v>
      </c>
      <c r="C48" s="89" t="s">
        <v>491</v>
      </c>
      <c r="D48" s="89" t="s">
        <v>381</v>
      </c>
      <c r="E48" s="89"/>
      <c r="F48" s="89" t="s">
        <v>458</v>
      </c>
      <c r="G48" s="89" t="s">
        <v>175</v>
      </c>
      <c r="H48" s="116">
        <v>14668.2</v>
      </c>
      <c r="I48" s="116">
        <v>18583</v>
      </c>
      <c r="J48" s="116">
        <v>13.055999999999999</v>
      </c>
      <c r="K48" s="116">
        <v>9823.18</v>
      </c>
      <c r="L48" s="116">
        <v>0</v>
      </c>
      <c r="M48" s="116">
        <v>7.64</v>
      </c>
      <c r="N48" s="116">
        <v>1.82</v>
      </c>
    </row>
    <row r="49" spans="2:14">
      <c r="B49" s="60" t="s">
        <v>492</v>
      </c>
      <c r="C49" s="89" t="s">
        <v>493</v>
      </c>
      <c r="D49" s="89" t="s">
        <v>381</v>
      </c>
      <c r="E49" s="89"/>
      <c r="F49" s="89" t="s">
        <v>458</v>
      </c>
      <c r="G49" s="89" t="s">
        <v>175</v>
      </c>
      <c r="H49" s="116">
        <v>2782</v>
      </c>
      <c r="I49" s="116">
        <v>18389</v>
      </c>
      <c r="J49" s="116">
        <v>6.1319999999999997</v>
      </c>
      <c r="K49" s="116">
        <v>1847.32</v>
      </c>
      <c r="L49" s="116">
        <v>0</v>
      </c>
      <c r="M49" s="116">
        <v>1.44</v>
      </c>
      <c r="N49" s="116">
        <v>0.34</v>
      </c>
    </row>
    <row r="50" spans="2:14">
      <c r="B50" s="60" t="s">
        <v>494</v>
      </c>
      <c r="C50" s="89" t="s">
        <v>495</v>
      </c>
      <c r="D50" s="89" t="s">
        <v>377</v>
      </c>
      <c r="E50" s="89"/>
      <c r="F50" s="89" t="s">
        <v>458</v>
      </c>
      <c r="G50" s="89" t="s">
        <v>175</v>
      </c>
      <c r="H50" s="116">
        <v>8430</v>
      </c>
      <c r="I50" s="116">
        <v>29069</v>
      </c>
      <c r="J50" s="116">
        <v>30.096</v>
      </c>
      <c r="K50" s="116">
        <v>8849.51</v>
      </c>
      <c r="L50" s="116">
        <v>0</v>
      </c>
      <c r="M50" s="116">
        <v>6.88</v>
      </c>
      <c r="N50" s="116">
        <v>1.64</v>
      </c>
    </row>
    <row r="51" spans="2:14">
      <c r="B51" s="60" t="s">
        <v>496</v>
      </c>
      <c r="C51" s="89" t="s">
        <v>497</v>
      </c>
      <c r="D51" s="89" t="s">
        <v>377</v>
      </c>
      <c r="E51" s="89"/>
      <c r="F51" s="89" t="s">
        <v>458</v>
      </c>
      <c r="G51" s="89" t="s">
        <v>175</v>
      </c>
      <c r="H51" s="116">
        <v>16089</v>
      </c>
      <c r="I51" s="116">
        <v>5950</v>
      </c>
      <c r="J51" s="116">
        <v>0</v>
      </c>
      <c r="K51" s="116">
        <v>3445.31</v>
      </c>
      <c r="L51" s="116">
        <v>0</v>
      </c>
      <c r="M51" s="116">
        <v>2.68</v>
      </c>
      <c r="N51" s="116">
        <v>0.64</v>
      </c>
    </row>
    <row r="52" spans="2:14">
      <c r="B52" s="60" t="s">
        <v>498</v>
      </c>
      <c r="C52" s="89" t="s">
        <v>499</v>
      </c>
      <c r="D52" s="89" t="s">
        <v>377</v>
      </c>
      <c r="E52" s="89"/>
      <c r="F52" s="89" t="s">
        <v>458</v>
      </c>
      <c r="G52" s="89" t="s">
        <v>175</v>
      </c>
      <c r="H52" s="116">
        <v>13993.8</v>
      </c>
      <c r="I52" s="116">
        <v>7505</v>
      </c>
      <c r="J52" s="116">
        <v>0</v>
      </c>
      <c r="K52" s="116">
        <v>3779.8</v>
      </c>
      <c r="L52" s="116">
        <v>0</v>
      </c>
      <c r="M52" s="116">
        <v>2.94</v>
      </c>
      <c r="N52" s="116">
        <v>0.7</v>
      </c>
    </row>
    <row r="53" spans="2:14">
      <c r="B53" s="60" t="s">
        <v>500</v>
      </c>
      <c r="C53" s="89" t="s">
        <v>501</v>
      </c>
      <c r="D53" s="89" t="s">
        <v>377</v>
      </c>
      <c r="E53" s="89"/>
      <c r="F53" s="89" t="s">
        <v>458</v>
      </c>
      <c r="G53" s="89" t="s">
        <v>175</v>
      </c>
      <c r="H53" s="116">
        <v>3220</v>
      </c>
      <c r="I53" s="116">
        <v>7595</v>
      </c>
      <c r="J53" s="116">
        <v>0</v>
      </c>
      <c r="K53" s="116">
        <v>880.17</v>
      </c>
      <c r="L53" s="116">
        <v>0</v>
      </c>
      <c r="M53" s="116">
        <v>0.68</v>
      </c>
      <c r="N53" s="116">
        <v>0.16</v>
      </c>
    </row>
    <row r="54" spans="2:14">
      <c r="B54" s="60" t="s">
        <v>502</v>
      </c>
      <c r="C54" s="89" t="s">
        <v>503</v>
      </c>
      <c r="D54" s="89" t="s">
        <v>377</v>
      </c>
      <c r="E54" s="89"/>
      <c r="F54" s="89" t="s">
        <v>458</v>
      </c>
      <c r="G54" s="89" t="s">
        <v>175</v>
      </c>
      <c r="H54" s="116">
        <v>5912</v>
      </c>
      <c r="I54" s="116">
        <v>3025</v>
      </c>
      <c r="J54" s="116">
        <v>0</v>
      </c>
      <c r="K54" s="116">
        <v>643.64</v>
      </c>
      <c r="L54" s="116">
        <v>0</v>
      </c>
      <c r="M54" s="116">
        <v>0.5</v>
      </c>
      <c r="N54" s="116">
        <v>0.12</v>
      </c>
    </row>
    <row r="55" spans="2:14">
      <c r="B55" s="60" t="s">
        <v>504</v>
      </c>
      <c r="C55" s="89" t="s">
        <v>505</v>
      </c>
      <c r="D55" s="89" t="s">
        <v>377</v>
      </c>
      <c r="E55" s="89"/>
      <c r="F55" s="89" t="s">
        <v>458</v>
      </c>
      <c r="G55" s="89" t="s">
        <v>175</v>
      </c>
      <c r="H55" s="116">
        <v>10200</v>
      </c>
      <c r="I55" s="116">
        <v>2870</v>
      </c>
      <c r="J55" s="116">
        <v>0</v>
      </c>
      <c r="K55" s="116">
        <v>1053.57</v>
      </c>
      <c r="L55" s="116">
        <v>0</v>
      </c>
      <c r="M55" s="116">
        <v>0.82</v>
      </c>
      <c r="N55" s="116">
        <v>0.2</v>
      </c>
    </row>
    <row r="56" spans="2:14">
      <c r="B56" s="57" t="s">
        <v>89</v>
      </c>
      <c r="C56" s="87"/>
      <c r="D56" s="87"/>
      <c r="E56" s="87"/>
      <c r="F56" s="87"/>
      <c r="G56" s="87"/>
      <c r="H56" s="90"/>
      <c r="I56" s="90"/>
      <c r="J56" s="90"/>
      <c r="K56" s="90"/>
      <c r="L56" s="90"/>
      <c r="M56" s="90"/>
      <c r="N56" s="90"/>
    </row>
    <row r="57" spans="2:14">
      <c r="B57" s="60" t="s">
        <v>267</v>
      </c>
      <c r="C57" s="89"/>
      <c r="D57" s="89"/>
      <c r="E57" s="89"/>
      <c r="F57" s="89"/>
      <c r="G57" s="89"/>
      <c r="H57" s="116"/>
      <c r="I57" s="116"/>
      <c r="J57" s="116"/>
      <c r="K57" s="116"/>
      <c r="L57" s="116"/>
      <c r="M57" s="116">
        <v>0</v>
      </c>
      <c r="N57" s="116"/>
    </row>
    <row r="58" spans="2:14">
      <c r="B58" s="57" t="s">
        <v>73</v>
      </c>
      <c r="C58" s="87"/>
      <c r="D58" s="87"/>
      <c r="E58" s="87"/>
      <c r="F58" s="87"/>
      <c r="G58" s="87"/>
      <c r="H58" s="90"/>
      <c r="I58" s="90"/>
      <c r="J58" s="90"/>
      <c r="K58" s="90"/>
      <c r="L58" s="90"/>
      <c r="M58" s="90"/>
      <c r="N58" s="90"/>
    </row>
    <row r="59" spans="2:14">
      <c r="B59" s="60" t="s">
        <v>267</v>
      </c>
      <c r="C59" s="89"/>
      <c r="D59" s="89"/>
      <c r="E59" s="89"/>
      <c r="F59" s="89"/>
      <c r="G59" s="89"/>
      <c r="H59" s="116"/>
      <c r="I59" s="116"/>
      <c r="J59" s="116"/>
      <c r="K59" s="116"/>
      <c r="L59" s="116"/>
      <c r="M59" s="116">
        <v>0</v>
      </c>
      <c r="N59" s="116"/>
    </row>
    <row r="60" spans="2:14">
      <c r="B60" s="57" t="s">
        <v>87</v>
      </c>
      <c r="C60" s="87"/>
      <c r="D60" s="87"/>
      <c r="E60" s="87"/>
      <c r="F60" s="87"/>
      <c r="G60" s="87"/>
      <c r="H60" s="90"/>
      <c r="I60" s="90"/>
      <c r="J60" s="90"/>
      <c r="K60" s="90"/>
      <c r="L60" s="90"/>
      <c r="M60" s="90"/>
      <c r="N60" s="90"/>
    </row>
    <row r="61" spans="2:14">
      <c r="B61" s="115" t="s">
        <v>267</v>
      </c>
      <c r="C61" s="89"/>
      <c r="D61" s="89"/>
      <c r="E61" s="89"/>
      <c r="F61" s="89"/>
      <c r="G61" s="89"/>
      <c r="H61" s="116"/>
      <c r="I61" s="116"/>
      <c r="J61" s="116"/>
      <c r="K61" s="116"/>
      <c r="L61" s="116"/>
      <c r="M61" s="116">
        <v>0</v>
      </c>
      <c r="N61" s="116"/>
    </row>
    <row r="62" spans="2:14">
      <c r="B62" s="113" t="s">
        <v>259</v>
      </c>
      <c r="D62" s="1"/>
      <c r="E62" s="1"/>
      <c r="F62" s="1"/>
      <c r="G62" s="1"/>
    </row>
    <row r="63" spans="2:14">
      <c r="B63" s="113" t="s">
        <v>142</v>
      </c>
      <c r="D63" s="1"/>
      <c r="E63" s="1"/>
      <c r="F63" s="1"/>
      <c r="G63" s="1"/>
    </row>
    <row r="64" spans="2:14">
      <c r="B64" s="113" t="s">
        <v>255</v>
      </c>
      <c r="D64" s="1"/>
      <c r="E64" s="1"/>
      <c r="F64" s="1"/>
      <c r="G64" s="1"/>
    </row>
    <row r="65" spans="2:7">
      <c r="B65" s="113" t="s">
        <v>256</v>
      </c>
      <c r="D65" s="1"/>
      <c r="E65" s="1"/>
      <c r="F65" s="1"/>
      <c r="G65" s="1"/>
    </row>
    <row r="66" spans="2:7">
      <c r="B66" s="112" t="s">
        <v>257</v>
      </c>
      <c r="D66" s="1"/>
      <c r="E66" s="1"/>
      <c r="F66" s="1"/>
      <c r="G66" s="1"/>
    </row>
    <row r="67" spans="2:7">
      <c r="D67" s="1"/>
      <c r="E67" s="1"/>
      <c r="F67" s="1"/>
      <c r="G67" s="1"/>
    </row>
    <row r="68" spans="2:7">
      <c r="D68" s="1"/>
      <c r="E68" s="1"/>
      <c r="F68" s="1"/>
      <c r="G68" s="1"/>
    </row>
    <row r="69" spans="2:7">
      <c r="D69" s="1"/>
      <c r="E69" s="1"/>
      <c r="F69" s="1"/>
      <c r="G69" s="1"/>
    </row>
    <row r="70" spans="2:7">
      <c r="D70" s="1"/>
      <c r="E70" s="1"/>
      <c r="F70" s="1"/>
      <c r="G70" s="1"/>
    </row>
    <row r="71" spans="2:7">
      <c r="D71" s="1"/>
      <c r="E71" s="1"/>
      <c r="F71" s="1"/>
      <c r="G71" s="1"/>
    </row>
    <row r="72" spans="2:7">
      <c r="D72" s="1"/>
      <c r="E72" s="1"/>
      <c r="F72" s="1"/>
      <c r="G72" s="1"/>
    </row>
    <row r="73" spans="2:7">
      <c r="D73" s="1"/>
      <c r="E73" s="1"/>
      <c r="F73" s="1"/>
      <c r="G73" s="1"/>
    </row>
    <row r="74" spans="2:7">
      <c r="D74" s="1"/>
      <c r="E74" s="1"/>
      <c r="F74" s="1"/>
      <c r="G74" s="1"/>
    </row>
    <row r="75" spans="2:7">
      <c r="D75" s="1"/>
      <c r="E75" s="1"/>
      <c r="F75" s="1"/>
      <c r="G75" s="1"/>
    </row>
    <row r="76" spans="2:7">
      <c r="D76" s="1"/>
      <c r="E76" s="1"/>
      <c r="F76" s="1"/>
      <c r="G76" s="1"/>
    </row>
    <row r="77" spans="2:7">
      <c r="D77" s="1"/>
      <c r="E77" s="1"/>
      <c r="F77" s="1"/>
      <c r="G77" s="1"/>
    </row>
    <row r="78" spans="2:7">
      <c r="D78" s="1"/>
      <c r="E78" s="1"/>
      <c r="F78" s="1"/>
      <c r="G78" s="1"/>
    </row>
    <row r="79" spans="2:7">
      <c r="D79" s="1"/>
      <c r="E79" s="1"/>
      <c r="F79" s="1"/>
      <c r="G79" s="1"/>
    </row>
    <row r="80" spans="2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10:J11 J5:J7 A5:I11 K5:XFD11 A49:C1048576 E49:XFD1048576 D50:D1048576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topLeftCell="A25" workbookViewId="0">
      <selection activeCell="C38" sqref="C3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7109375" style="2" bestFit="1" customWidth="1"/>
    <col min="4" max="4" width="10.5703125" style="2" bestFit="1" customWidth="1"/>
    <col min="5" max="5" width="8.2851562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3.140625" style="1" bestFit="1" customWidth="1"/>
    <col min="11" max="11" width="13.42578125" style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5" ht="26.25" customHeight="1">
      <c r="B7" s="141" t="s">
        <v>121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258</v>
      </c>
      <c r="K8" s="25" t="s">
        <v>254</v>
      </c>
      <c r="L8" s="25" t="s">
        <v>75</v>
      </c>
      <c r="M8" s="25" t="s">
        <v>69</v>
      </c>
      <c r="N8" s="48" t="s">
        <v>181</v>
      </c>
      <c r="O8" s="26" t="s">
        <v>183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260</v>
      </c>
      <c r="K9" s="27" t="s">
        <v>76</v>
      </c>
      <c r="L9" s="27" t="s">
        <v>252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13529.92</v>
      </c>
      <c r="K11" s="83"/>
      <c r="L11" s="83">
        <v>8784.82</v>
      </c>
      <c r="M11" s="83"/>
      <c r="N11" s="83"/>
      <c r="O11" s="83">
        <v>1.63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267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506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267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267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267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242</v>
      </c>
      <c r="C21" s="87"/>
      <c r="D21" s="87"/>
      <c r="E21" s="87"/>
      <c r="F21" s="87"/>
      <c r="G21" s="87"/>
      <c r="H21" s="87"/>
      <c r="I21" s="87"/>
      <c r="J21" s="90">
        <v>13529.92</v>
      </c>
      <c r="K21" s="90"/>
      <c r="L21" s="90">
        <v>8784.82</v>
      </c>
      <c r="M21" s="90"/>
      <c r="N21" s="90"/>
      <c r="O21" s="90">
        <v>1.63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267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506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267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13529.92</v>
      </c>
      <c r="K26" s="90"/>
      <c r="L26" s="90">
        <v>8784.82</v>
      </c>
      <c r="M26" s="90"/>
      <c r="N26" s="90"/>
      <c r="O26" s="90">
        <v>1.63</v>
      </c>
    </row>
    <row r="27" spans="2:15">
      <c r="B27" s="65" t="s">
        <v>507</v>
      </c>
      <c r="C27" s="89" t="s">
        <v>508</v>
      </c>
      <c r="D27" s="89" t="s">
        <v>26</v>
      </c>
      <c r="E27" s="89">
        <v>4683</v>
      </c>
      <c r="F27" s="89" t="s">
        <v>458</v>
      </c>
      <c r="G27" s="89">
        <v>0</v>
      </c>
      <c r="H27" s="89" t="s">
        <v>281</v>
      </c>
      <c r="I27" s="89" t="s">
        <v>175</v>
      </c>
      <c r="J27" s="116">
        <v>3835.27</v>
      </c>
      <c r="K27" s="116">
        <v>41313.029000000002</v>
      </c>
      <c r="L27" s="116">
        <v>1584.47</v>
      </c>
      <c r="M27" s="118">
        <v>0</v>
      </c>
      <c r="N27" s="116">
        <v>18.04</v>
      </c>
      <c r="O27" s="116">
        <v>0.28999999999999998</v>
      </c>
    </row>
    <row r="28" spans="2:15">
      <c r="B28" s="65" t="s">
        <v>509</v>
      </c>
      <c r="C28" s="89" t="s">
        <v>510</v>
      </c>
      <c r="D28" s="89" t="s">
        <v>26</v>
      </c>
      <c r="E28" s="89">
        <v>5617</v>
      </c>
      <c r="F28" s="89" t="s">
        <v>458</v>
      </c>
      <c r="G28" s="89">
        <v>0</v>
      </c>
      <c r="H28" s="89" t="s">
        <v>281</v>
      </c>
      <c r="I28" s="89" t="s">
        <v>175</v>
      </c>
      <c r="J28" s="116">
        <v>9694.65</v>
      </c>
      <c r="K28" s="116">
        <v>74271.3753</v>
      </c>
      <c r="L28" s="116">
        <v>7200.35</v>
      </c>
      <c r="M28" s="118">
        <v>0</v>
      </c>
      <c r="N28" s="116">
        <v>81.96</v>
      </c>
      <c r="O28" s="116">
        <v>1.33</v>
      </c>
    </row>
    <row r="29" spans="2:15">
      <c r="B29" s="59" t="s">
        <v>73</v>
      </c>
      <c r="C29" s="87"/>
      <c r="D29" s="87"/>
      <c r="E29" s="87"/>
      <c r="F29" s="87"/>
      <c r="G29" s="87"/>
      <c r="H29" s="87"/>
      <c r="I29" s="87"/>
      <c r="J29" s="90"/>
      <c r="K29" s="90"/>
      <c r="L29" s="90"/>
      <c r="M29" s="90"/>
      <c r="N29" s="90"/>
      <c r="O29" s="90"/>
    </row>
    <row r="30" spans="2:15">
      <c r="B30" s="119" t="s">
        <v>267</v>
      </c>
      <c r="C30" s="89"/>
      <c r="D30" s="89"/>
      <c r="E30" s="89"/>
      <c r="F30" s="89"/>
      <c r="G30" s="89"/>
      <c r="H30" s="89"/>
      <c r="I30" s="89"/>
      <c r="J30" s="116"/>
      <c r="K30" s="116"/>
      <c r="L30" s="116"/>
      <c r="M30" s="118"/>
      <c r="N30" s="116"/>
      <c r="O30" s="116"/>
    </row>
    <row r="31" spans="2:15">
      <c r="B31" s="113" t="s">
        <v>259</v>
      </c>
      <c r="D31" s="1"/>
      <c r="E31" s="1"/>
    </row>
    <row r="32" spans="2:15">
      <c r="B32" s="113" t="s">
        <v>142</v>
      </c>
      <c r="D32" s="1"/>
      <c r="E32" s="1"/>
    </row>
    <row r="33" spans="2:5">
      <c r="B33" s="113" t="s">
        <v>255</v>
      </c>
      <c r="C33" s="1"/>
      <c r="D33" s="1"/>
      <c r="E33" s="1"/>
    </row>
    <row r="34" spans="2:5">
      <c r="B34" s="113" t="s">
        <v>256</v>
      </c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60" ht="26.25" customHeight="1">
      <c r="B7" s="141" t="s">
        <v>122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25" t="s">
        <v>69</v>
      </c>
      <c r="K8" s="48" t="s">
        <v>181</v>
      </c>
      <c r="L8" s="26" t="s">
        <v>183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260</v>
      </c>
      <c r="H9" s="16" t="s">
        <v>76</v>
      </c>
      <c r="I9" s="16" t="s">
        <v>252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511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267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244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267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278</v>
      </c>
    </row>
    <row r="4" spans="2:61">
      <c r="B4" s="81" t="s">
        <v>279</v>
      </c>
    </row>
    <row r="6" spans="2:61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61" ht="26.25" customHeight="1">
      <c r="B7" s="141" t="s">
        <v>123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25" t="s">
        <v>69</v>
      </c>
      <c r="K8" s="48" t="s">
        <v>181</v>
      </c>
      <c r="L8" s="26" t="s">
        <v>183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260</v>
      </c>
      <c r="H9" s="16" t="s">
        <v>76</v>
      </c>
      <c r="I9" s="16" t="s">
        <v>252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243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230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267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512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267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231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267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267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242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230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267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235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267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231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267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232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267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267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2:L35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3"/>
      <c r="BD6" s="1" t="s">
        <v>151</v>
      </c>
      <c r="BF6" s="1" t="s">
        <v>186</v>
      </c>
      <c r="BH6" s="3" t="s">
        <v>176</v>
      </c>
    </row>
    <row r="7" spans="1:60" ht="26.25" customHeight="1">
      <c r="B7" s="141" t="s">
        <v>124</v>
      </c>
      <c r="C7" s="142"/>
      <c r="D7" s="142"/>
      <c r="E7" s="142"/>
      <c r="F7" s="142"/>
      <c r="G7" s="142"/>
      <c r="H7" s="142"/>
      <c r="I7" s="142"/>
      <c r="J7" s="142"/>
      <c r="K7" s="143"/>
      <c r="BD7" s="3" t="s">
        <v>152</v>
      </c>
      <c r="BF7" s="1" t="s">
        <v>161</v>
      </c>
      <c r="BH7" s="3" t="s">
        <v>175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48" t="s">
        <v>181</v>
      </c>
      <c r="K8" s="26" t="s">
        <v>183</v>
      </c>
      <c r="BC8" s="1" t="s">
        <v>158</v>
      </c>
      <c r="BD8" s="1" t="s">
        <v>159</v>
      </c>
      <c r="BE8" s="1" t="s">
        <v>162</v>
      </c>
      <c r="BG8" s="4" t="s">
        <v>177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260</v>
      </c>
      <c r="H9" s="16" t="s">
        <v>76</v>
      </c>
      <c r="I9" s="16" t="s">
        <v>252</v>
      </c>
      <c r="J9" s="27" t="s">
        <v>20</v>
      </c>
      <c r="K9" s="35" t="s">
        <v>20</v>
      </c>
      <c r="BC9" s="1" t="s">
        <v>157</v>
      </c>
      <c r="BE9" s="1" t="s">
        <v>163</v>
      </c>
      <c r="BG9" s="4" t="s">
        <v>178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187</v>
      </c>
      <c r="BG10" s="1" t="s">
        <v>180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164</v>
      </c>
      <c r="BG11" s="1" t="s">
        <v>179</v>
      </c>
    </row>
    <row r="12" spans="1:60" customFormat="1" ht="15.75">
      <c r="B12" s="57" t="s">
        <v>513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267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514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267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155</v>
      </c>
      <c r="BF22" s="1" t="s">
        <v>167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156</v>
      </c>
      <c r="BF23" s="1" t="s">
        <v>188</v>
      </c>
    </row>
    <row r="24" spans="1:58">
      <c r="C24" s="3"/>
      <c r="D24" s="3"/>
      <c r="E24" s="3"/>
      <c r="F24" s="3"/>
      <c r="G24" s="3"/>
      <c r="H24" s="3"/>
      <c r="BF24" s="1" t="s">
        <v>191</v>
      </c>
    </row>
    <row r="25" spans="1:58">
      <c r="C25" s="3"/>
      <c r="D25" s="3"/>
      <c r="E25" s="3"/>
      <c r="F25" s="3"/>
      <c r="G25" s="3"/>
      <c r="H25" s="3"/>
      <c r="BF25" s="1" t="s">
        <v>168</v>
      </c>
    </row>
    <row r="26" spans="1:58">
      <c r="C26" s="3"/>
      <c r="D26" s="3"/>
      <c r="E26" s="3"/>
      <c r="F26" s="3"/>
      <c r="G26" s="3"/>
      <c r="H26" s="3"/>
      <c r="BF26" s="1" t="s">
        <v>169</v>
      </c>
    </row>
    <row r="27" spans="1:58">
      <c r="C27" s="3"/>
      <c r="D27" s="3"/>
      <c r="E27" s="3"/>
      <c r="F27" s="3"/>
      <c r="G27" s="3"/>
      <c r="H27" s="3"/>
      <c r="BF27" s="1" t="s">
        <v>190</v>
      </c>
    </row>
    <row r="28" spans="1:58">
      <c r="C28" s="3"/>
      <c r="D28" s="3"/>
      <c r="E28" s="3"/>
      <c r="F28" s="3"/>
      <c r="G28" s="3"/>
      <c r="H28" s="3"/>
      <c r="BF28" s="1" t="s">
        <v>170</v>
      </c>
    </row>
    <row r="29" spans="1:58">
      <c r="C29" s="3"/>
      <c r="D29" s="3"/>
      <c r="E29" s="3"/>
      <c r="F29" s="3"/>
      <c r="G29" s="3"/>
      <c r="H29" s="3"/>
      <c r="BF29" s="1" t="s">
        <v>171</v>
      </c>
    </row>
    <row r="30" spans="1:58">
      <c r="C30" s="3"/>
      <c r="D30" s="3"/>
      <c r="E30" s="3"/>
      <c r="F30" s="3"/>
      <c r="G30" s="3"/>
      <c r="H30" s="3"/>
      <c r="BF30" s="1" t="s">
        <v>189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81" ht="26.25" customHeight="1">
      <c r="B7" s="141" t="s">
        <v>125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254</v>
      </c>
      <c r="N8" s="25" t="s">
        <v>75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260</v>
      </c>
      <c r="M9" s="27" t="s">
        <v>76</v>
      </c>
      <c r="N9" s="27" t="s">
        <v>252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267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267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267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267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267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267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267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267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267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267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topLeftCell="A16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276</v>
      </c>
    </row>
    <row r="2" spans="2:72">
      <c r="B2" s="81" t="s">
        <v>277</v>
      </c>
    </row>
    <row r="3" spans="2:72">
      <c r="B3" s="81" t="s">
        <v>278</v>
      </c>
    </row>
    <row r="4" spans="2:72">
      <c r="B4" s="81" t="s">
        <v>279</v>
      </c>
    </row>
    <row r="6" spans="2:72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72" ht="26.25" customHeight="1">
      <c r="B7" s="141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258</v>
      </c>
      <c r="L8" s="25" t="s">
        <v>254</v>
      </c>
      <c r="M8" s="25" t="s">
        <v>140</v>
      </c>
      <c r="N8" s="25" t="s">
        <v>69</v>
      </c>
      <c r="O8" s="48" t="s">
        <v>181</v>
      </c>
      <c r="P8" s="26" t="s">
        <v>183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260</v>
      </c>
      <c r="L9" s="27" t="s">
        <v>76</v>
      </c>
      <c r="M9" s="27" t="s">
        <v>252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243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267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267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267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267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267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242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267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515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267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65" ht="26.25" customHeight="1">
      <c r="B7" s="141" t="s">
        <v>117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258</v>
      </c>
      <c r="O8" s="25" t="s">
        <v>254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260</v>
      </c>
      <c r="O9" s="27" t="s">
        <v>76</v>
      </c>
      <c r="P9" s="27" t="s">
        <v>252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267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267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267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267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267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267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B1" sqref="B1:S3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" style="2" customWidth="1"/>
    <col min="4" max="4" width="10" style="2" customWidth="1"/>
    <col min="5" max="5" width="7.7109375" style="2" customWidth="1"/>
    <col min="6" max="6" width="18.85546875" style="1" bestFit="1" customWidth="1"/>
    <col min="7" max="7" width="8.28515625" style="1" customWidth="1"/>
    <col min="8" max="8" width="11.7109375" style="1" bestFit="1" customWidth="1"/>
    <col min="9" max="9" width="13.42578125" style="1" customWidth="1"/>
    <col min="10" max="10" width="8.140625" style="1" bestFit="1" customWidth="1"/>
    <col min="11" max="11" width="11.140625" style="1" customWidth="1"/>
    <col min="12" max="12" width="7.85546875" style="1" customWidth="1"/>
    <col min="13" max="13" width="8.7109375" style="1" customWidth="1"/>
    <col min="14" max="14" width="18" style="1" customWidth="1"/>
    <col min="15" max="15" width="10.85546875" style="1" customWidth="1"/>
    <col min="16" max="16" width="13.710937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81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258</v>
      </c>
      <c r="O8" s="25" t="s">
        <v>254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260</v>
      </c>
      <c r="O9" s="27" t="s">
        <v>76</v>
      </c>
      <c r="P9" s="27" t="s">
        <v>252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>
        <v>1.64</v>
      </c>
      <c r="K11" s="84"/>
      <c r="L11" s="83"/>
      <c r="M11" s="83">
        <v>0.01</v>
      </c>
      <c r="N11" s="83">
        <v>2288902.0299999998</v>
      </c>
      <c r="O11" s="83"/>
      <c r="P11" s="83">
        <v>2281.6</v>
      </c>
      <c r="Q11" s="83"/>
      <c r="R11" s="83"/>
      <c r="S11" s="83">
        <v>0.42</v>
      </c>
      <c r="T11" s="5"/>
      <c r="BZ11" s="1"/>
      <c r="CC11" s="1"/>
    </row>
    <row r="12" spans="2:81" customFormat="1" ht="17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>
        <v>1.64</v>
      </c>
      <c r="K12" s="87"/>
      <c r="L12" s="90"/>
      <c r="M12" s="90">
        <v>0.01</v>
      </c>
      <c r="N12" s="90">
        <v>2288902.0299999998</v>
      </c>
      <c r="O12" s="90"/>
      <c r="P12" s="90">
        <v>2281.6</v>
      </c>
      <c r="Q12" s="90"/>
      <c r="R12" s="90"/>
      <c r="S12" s="90">
        <v>0.42</v>
      </c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>
        <v>1.64</v>
      </c>
      <c r="K13" s="87"/>
      <c r="L13" s="90"/>
      <c r="M13" s="90">
        <v>0.01</v>
      </c>
      <c r="N13" s="90">
        <v>2236342.0299999998</v>
      </c>
      <c r="O13" s="90"/>
      <c r="P13" s="90">
        <v>2281.6</v>
      </c>
      <c r="Q13" s="90"/>
      <c r="R13" s="90"/>
      <c r="S13" s="90">
        <v>0.42</v>
      </c>
    </row>
    <row r="14" spans="2:81" customFormat="1" ht="15.75">
      <c r="B14" s="67" t="s">
        <v>516</v>
      </c>
      <c r="C14" s="89">
        <v>1092774</v>
      </c>
      <c r="D14" s="89"/>
      <c r="E14" s="89">
        <v>109</v>
      </c>
      <c r="F14" s="89" t="s">
        <v>296</v>
      </c>
      <c r="G14" s="89" t="s">
        <v>344</v>
      </c>
      <c r="H14" s="89" t="s">
        <v>298</v>
      </c>
      <c r="I14" s="100">
        <v>38445</v>
      </c>
      <c r="J14" s="89">
        <v>1.9</v>
      </c>
      <c r="K14" s="89" t="s">
        <v>176</v>
      </c>
      <c r="L14" s="116">
        <v>6.45</v>
      </c>
      <c r="M14" s="116">
        <v>0.01</v>
      </c>
      <c r="N14" s="116">
        <v>375031.03</v>
      </c>
      <c r="O14" s="116">
        <v>132.95993000000001</v>
      </c>
      <c r="P14" s="116">
        <v>498.64</v>
      </c>
      <c r="Q14" s="116">
        <v>0</v>
      </c>
      <c r="R14" s="116">
        <v>21.85</v>
      </c>
      <c r="S14" s="116">
        <v>0.09</v>
      </c>
    </row>
    <row r="15" spans="2:81" customFormat="1" ht="15.75">
      <c r="B15" s="67" t="s">
        <v>517</v>
      </c>
      <c r="C15" s="89">
        <v>1093939</v>
      </c>
      <c r="D15" s="89"/>
      <c r="E15" s="89">
        <v>109</v>
      </c>
      <c r="F15" s="89" t="s">
        <v>296</v>
      </c>
      <c r="G15" s="89" t="s">
        <v>344</v>
      </c>
      <c r="H15" s="89" t="s">
        <v>298</v>
      </c>
      <c r="I15" s="100">
        <v>38540</v>
      </c>
      <c r="J15" s="89">
        <v>1.97</v>
      </c>
      <c r="K15" s="89" t="s">
        <v>176</v>
      </c>
      <c r="L15" s="116">
        <v>6.45</v>
      </c>
      <c r="M15" s="116">
        <v>0.01</v>
      </c>
      <c r="N15" s="116">
        <v>897178.48</v>
      </c>
      <c r="O15" s="116">
        <v>133.17997</v>
      </c>
      <c r="P15" s="116">
        <v>1194.8599999999999</v>
      </c>
      <c r="Q15" s="116">
        <v>0</v>
      </c>
      <c r="R15" s="116">
        <v>52.37</v>
      </c>
      <c r="S15" s="116">
        <v>0.22</v>
      </c>
    </row>
    <row r="16" spans="2:81" customFormat="1" ht="15.75">
      <c r="B16" s="67" t="s">
        <v>518</v>
      </c>
      <c r="C16" s="89">
        <v>1094747</v>
      </c>
      <c r="D16" s="89"/>
      <c r="E16" s="89">
        <v>109</v>
      </c>
      <c r="F16" s="89" t="s">
        <v>296</v>
      </c>
      <c r="G16" s="89" t="s">
        <v>344</v>
      </c>
      <c r="H16" s="89" t="s">
        <v>298</v>
      </c>
      <c r="I16" s="100">
        <v>38634</v>
      </c>
      <c r="J16" s="89">
        <v>0.75</v>
      </c>
      <c r="K16" s="89" t="s">
        <v>176</v>
      </c>
      <c r="L16" s="116">
        <v>6.45</v>
      </c>
      <c r="M16" s="116">
        <v>0.01</v>
      </c>
      <c r="N16" s="116">
        <v>446500.64</v>
      </c>
      <c r="O16" s="116">
        <v>131.69991999999999</v>
      </c>
      <c r="P16" s="116">
        <v>588.04</v>
      </c>
      <c r="Q16" s="116">
        <v>0</v>
      </c>
      <c r="R16" s="116">
        <v>25.77</v>
      </c>
      <c r="S16" s="116">
        <v>0.11</v>
      </c>
    </row>
    <row r="17" spans="1:19" customFormat="1" ht="15.75">
      <c r="B17" s="67" t="s">
        <v>519</v>
      </c>
      <c r="C17" s="89">
        <v>1760016</v>
      </c>
      <c r="D17" s="89"/>
      <c r="E17" s="89">
        <v>2163</v>
      </c>
      <c r="F17" s="89" t="s">
        <v>348</v>
      </c>
      <c r="G17" s="89">
        <v>0</v>
      </c>
      <c r="H17" s="89" t="s">
        <v>281</v>
      </c>
      <c r="I17" s="100"/>
      <c r="J17" s="89">
        <v>0</v>
      </c>
      <c r="K17" s="89" t="s">
        <v>176</v>
      </c>
      <c r="L17" s="116">
        <v>4</v>
      </c>
      <c r="M17" s="116">
        <v>4</v>
      </c>
      <c r="N17" s="116">
        <v>253687.79</v>
      </c>
      <c r="O17" s="116">
        <v>0.01</v>
      </c>
      <c r="P17" s="116">
        <v>0.03</v>
      </c>
      <c r="Q17" s="116">
        <v>0</v>
      </c>
      <c r="R17" s="116">
        <v>0</v>
      </c>
      <c r="S17" s="116">
        <v>0</v>
      </c>
    </row>
    <row r="18" spans="1:19" customFormat="1" ht="15.75">
      <c r="B18" s="67" t="s">
        <v>520</v>
      </c>
      <c r="C18" s="89">
        <v>3980018</v>
      </c>
      <c r="D18" s="89"/>
      <c r="E18" s="89">
        <v>398</v>
      </c>
      <c r="F18" s="89" t="s">
        <v>521</v>
      </c>
      <c r="G18" s="89">
        <v>0</v>
      </c>
      <c r="H18" s="89" t="s">
        <v>281</v>
      </c>
      <c r="I18" s="100"/>
      <c r="J18" s="89">
        <v>0</v>
      </c>
      <c r="K18" s="89" t="s">
        <v>176</v>
      </c>
      <c r="L18" s="116">
        <v>3</v>
      </c>
      <c r="M18" s="116">
        <v>4</v>
      </c>
      <c r="N18" s="116">
        <v>131565.04</v>
      </c>
      <c r="O18" s="116">
        <v>0.01</v>
      </c>
      <c r="P18" s="116">
        <v>0.01</v>
      </c>
      <c r="Q18" s="116">
        <v>2.5499999999999998</v>
      </c>
      <c r="R18" s="116">
        <v>0</v>
      </c>
      <c r="S18" s="116">
        <v>0</v>
      </c>
    </row>
    <row r="19" spans="1:19" customFormat="1" ht="15.75">
      <c r="B19" s="67" t="s">
        <v>520</v>
      </c>
      <c r="C19" s="89">
        <v>3980042</v>
      </c>
      <c r="D19" s="89"/>
      <c r="E19" s="89">
        <v>398</v>
      </c>
      <c r="F19" s="89" t="s">
        <v>521</v>
      </c>
      <c r="G19" s="89">
        <v>0</v>
      </c>
      <c r="H19" s="89" t="s">
        <v>281</v>
      </c>
      <c r="I19" s="100"/>
      <c r="J19" s="89">
        <v>0</v>
      </c>
      <c r="K19" s="89" t="s">
        <v>176</v>
      </c>
      <c r="L19" s="116">
        <v>3</v>
      </c>
      <c r="M19" s="116">
        <v>3</v>
      </c>
      <c r="N19" s="116">
        <v>132379.04999999999</v>
      </c>
      <c r="O19" s="116">
        <v>0.01</v>
      </c>
      <c r="P19" s="116">
        <v>0.01</v>
      </c>
      <c r="Q19" s="116">
        <v>1.28</v>
      </c>
      <c r="R19" s="116">
        <v>0</v>
      </c>
      <c r="S19" s="116">
        <v>0</v>
      </c>
    </row>
    <row r="20" spans="1:19" customFormat="1" ht="15.75">
      <c r="B20" s="59" t="s">
        <v>72</v>
      </c>
      <c r="C20" s="87"/>
      <c r="D20" s="87"/>
      <c r="E20" s="87"/>
      <c r="F20" s="87"/>
      <c r="G20" s="87"/>
      <c r="H20" s="87"/>
      <c r="I20" s="96"/>
      <c r="J20" s="87"/>
      <c r="K20" s="87"/>
      <c r="L20" s="90"/>
      <c r="M20" s="90"/>
      <c r="N20" s="90"/>
      <c r="O20" s="90"/>
      <c r="P20" s="90"/>
      <c r="Q20" s="90"/>
      <c r="R20" s="90"/>
      <c r="S20" s="90"/>
    </row>
    <row r="21" spans="1:19" customFormat="1" ht="15.75">
      <c r="B21" s="67" t="s">
        <v>267</v>
      </c>
      <c r="C21" s="89"/>
      <c r="D21" s="89"/>
      <c r="E21" s="89"/>
      <c r="F21" s="89"/>
      <c r="G21" s="89"/>
      <c r="H21" s="89"/>
      <c r="I21" s="100"/>
      <c r="J21" s="89"/>
      <c r="K21" s="89"/>
      <c r="L21" s="116"/>
      <c r="M21" s="116"/>
      <c r="N21" s="116"/>
      <c r="O21" s="116"/>
      <c r="P21" s="116"/>
      <c r="Q21" s="116"/>
      <c r="R21" s="116"/>
      <c r="S21" s="116"/>
    </row>
    <row r="22" spans="1:19" customFormat="1" ht="15.75">
      <c r="B22" s="59" t="s">
        <v>51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>
        <v>52560</v>
      </c>
      <c r="O22" s="90"/>
      <c r="P22" s="90"/>
      <c r="Q22" s="90"/>
      <c r="R22" s="90"/>
      <c r="S22" s="90"/>
    </row>
    <row r="23" spans="1:19" customFormat="1" ht="15.75">
      <c r="B23" s="67" t="s">
        <v>522</v>
      </c>
      <c r="C23" s="89">
        <v>2390037</v>
      </c>
      <c r="D23" s="89"/>
      <c r="E23" s="89">
        <v>2225</v>
      </c>
      <c r="F23" s="89" t="s">
        <v>523</v>
      </c>
      <c r="G23" s="89">
        <v>0</v>
      </c>
      <c r="H23" s="89" t="s">
        <v>281</v>
      </c>
      <c r="I23" s="100"/>
      <c r="J23" s="89">
        <v>0</v>
      </c>
      <c r="K23" s="89" t="s">
        <v>176</v>
      </c>
      <c r="L23" s="116">
        <v>4</v>
      </c>
      <c r="M23" s="116">
        <v>0</v>
      </c>
      <c r="N23" s="116">
        <v>52560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</row>
    <row r="24" spans="1:19" customFormat="1" ht="15.75">
      <c r="B24" s="59" t="s">
        <v>73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67" t="s">
        <v>267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 ht="15.75">
      <c r="B26" s="59" t="s">
        <v>242</v>
      </c>
      <c r="C26" s="87"/>
      <c r="D26" s="87"/>
      <c r="E26" s="87"/>
      <c r="F26" s="87"/>
      <c r="G26" s="87"/>
      <c r="H26" s="87"/>
      <c r="I26" s="96"/>
      <c r="J26" s="87"/>
      <c r="K26" s="87"/>
      <c r="L26" s="90"/>
      <c r="M26" s="90"/>
      <c r="N26" s="90"/>
      <c r="O26" s="90"/>
      <c r="P26" s="90"/>
      <c r="Q26" s="90"/>
      <c r="R26" s="90"/>
      <c r="S26" s="90"/>
    </row>
    <row r="27" spans="1:19" customFormat="1" ht="15.75">
      <c r="B27" s="59" t="s">
        <v>92</v>
      </c>
      <c r="C27" s="87"/>
      <c r="D27" s="87"/>
      <c r="E27" s="87"/>
      <c r="F27" s="87"/>
      <c r="G27" s="87"/>
      <c r="H27" s="87"/>
      <c r="I27" s="96"/>
      <c r="J27" s="87"/>
      <c r="K27" s="87"/>
      <c r="L27" s="90"/>
      <c r="M27" s="90"/>
      <c r="N27" s="90"/>
      <c r="O27" s="90"/>
      <c r="P27" s="90"/>
      <c r="Q27" s="90"/>
      <c r="R27" s="90"/>
      <c r="S27" s="90"/>
    </row>
    <row r="28" spans="1:19" customFormat="1" ht="15.75">
      <c r="B28" s="67" t="s">
        <v>267</v>
      </c>
      <c r="C28" s="89"/>
      <c r="D28" s="89"/>
      <c r="E28" s="89"/>
      <c r="F28" s="89"/>
      <c r="G28" s="89"/>
      <c r="H28" s="89"/>
      <c r="I28" s="100"/>
      <c r="J28" s="89"/>
      <c r="K28" s="89"/>
      <c r="L28" s="116"/>
      <c r="M28" s="116"/>
      <c r="N28" s="116"/>
      <c r="O28" s="116"/>
      <c r="P28" s="116"/>
      <c r="Q28" s="116"/>
      <c r="R28" s="116"/>
      <c r="S28" s="116"/>
    </row>
    <row r="29" spans="1:19" customFormat="1" ht="15.75">
      <c r="B29" s="59" t="s">
        <v>93</v>
      </c>
      <c r="C29" s="87"/>
      <c r="D29" s="87"/>
      <c r="E29" s="87"/>
      <c r="F29" s="87"/>
      <c r="G29" s="87"/>
      <c r="H29" s="87"/>
      <c r="I29" s="96"/>
      <c r="J29" s="87"/>
      <c r="K29" s="87"/>
      <c r="L29" s="90"/>
      <c r="M29" s="90"/>
      <c r="N29" s="90"/>
      <c r="O29" s="90"/>
      <c r="P29" s="90"/>
      <c r="Q29" s="90"/>
      <c r="R29" s="90"/>
      <c r="S29" s="90"/>
    </row>
    <row r="30" spans="1:19" customFormat="1" ht="15.75">
      <c r="B30" s="121" t="s">
        <v>267</v>
      </c>
      <c r="C30" s="89"/>
      <c r="D30" s="89"/>
      <c r="E30" s="89"/>
      <c r="F30" s="89"/>
      <c r="G30" s="89"/>
      <c r="H30" s="89"/>
      <c r="I30" s="100"/>
      <c r="J30" s="89"/>
      <c r="K30" s="89"/>
      <c r="L30" s="116"/>
      <c r="M30" s="116"/>
      <c r="N30" s="116"/>
      <c r="O30" s="116"/>
      <c r="P30" s="116"/>
      <c r="Q30" s="116"/>
      <c r="R30" s="116"/>
      <c r="S30" s="116"/>
    </row>
    <row r="31" spans="1:19" customFormat="1">
      <c r="A31" s="1"/>
      <c r="B31" s="113" t="s">
        <v>259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13" t="s">
        <v>142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113" t="s">
        <v>255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13" t="s">
        <v>256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customFormat="1" ht="12.75"/>
    <row r="36" spans="1:19">
      <c r="C36" s="1"/>
      <c r="D36" s="1"/>
      <c r="E36" s="1"/>
    </row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31:S34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topLeftCell="A4" workbookViewId="0">
      <selection activeCell="F15" sqref="F1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18.85546875" style="1" bestFit="1" customWidth="1"/>
    <col min="7" max="7" width="9.85546875" style="1" bestFit="1" customWidth="1"/>
    <col min="8" max="8" width="14.5703125" style="1" bestFit="1" customWidth="1"/>
    <col min="9" max="9" width="8.28515625" style="1" bestFit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276</v>
      </c>
    </row>
    <row r="2" spans="2:98">
      <c r="B2" s="81" t="s">
        <v>277</v>
      </c>
    </row>
    <row r="3" spans="2:98">
      <c r="B3" s="81" t="s">
        <v>278</v>
      </c>
    </row>
    <row r="4" spans="2:98">
      <c r="B4" s="81" t="s">
        <v>279</v>
      </c>
    </row>
    <row r="6" spans="2:98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2:98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258</v>
      </c>
      <c r="I8" s="25" t="s">
        <v>254</v>
      </c>
      <c r="J8" s="25" t="s">
        <v>140</v>
      </c>
      <c r="K8" s="25" t="s">
        <v>69</v>
      </c>
      <c r="L8" s="48" t="s">
        <v>181</v>
      </c>
      <c r="M8" s="26" t="s">
        <v>183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260</v>
      </c>
      <c r="I9" s="27" t="s">
        <v>76</v>
      </c>
      <c r="J9" s="27" t="s">
        <v>252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132409.76</v>
      </c>
      <c r="I11" s="83"/>
      <c r="J11" s="83">
        <v>27.79</v>
      </c>
      <c r="K11" s="83"/>
      <c r="L11" s="83"/>
      <c r="M11" s="83">
        <v>0.01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243</v>
      </c>
      <c r="C12" s="87"/>
      <c r="D12" s="87"/>
      <c r="E12" s="87"/>
      <c r="F12" s="87"/>
      <c r="G12" s="87"/>
      <c r="H12" s="90">
        <v>132409.76</v>
      </c>
      <c r="I12" s="90"/>
      <c r="J12" s="90">
        <v>27.79</v>
      </c>
      <c r="K12" s="90"/>
      <c r="L12" s="90"/>
      <c r="M12" s="90">
        <v>0.01</v>
      </c>
    </row>
    <row r="13" spans="2:98" customFormat="1" ht="15.75">
      <c r="B13" s="60" t="s">
        <v>524</v>
      </c>
      <c r="C13" s="89">
        <v>239012</v>
      </c>
      <c r="D13" s="89"/>
      <c r="E13" s="89">
        <v>2225</v>
      </c>
      <c r="F13" s="89" t="s">
        <v>523</v>
      </c>
      <c r="G13" s="89" t="s">
        <v>176</v>
      </c>
      <c r="H13" s="116">
        <v>75575.509999999995</v>
      </c>
      <c r="I13" s="116">
        <v>0</v>
      </c>
      <c r="J13" s="116">
        <v>0</v>
      </c>
      <c r="K13" s="116">
        <v>0.27</v>
      </c>
      <c r="L13" s="116">
        <v>0</v>
      </c>
      <c r="M13" s="116">
        <v>0</v>
      </c>
    </row>
    <row r="14" spans="2:98" customFormat="1" ht="15.75">
      <c r="B14" s="60" t="s">
        <v>525</v>
      </c>
      <c r="C14" s="89">
        <v>15016</v>
      </c>
      <c r="D14" s="89"/>
      <c r="E14" s="89">
        <v>401</v>
      </c>
      <c r="F14" s="89" t="s">
        <v>296</v>
      </c>
      <c r="G14" s="89" t="s">
        <v>176</v>
      </c>
      <c r="H14" s="116">
        <v>900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</row>
    <row r="15" spans="2:98" customFormat="1" ht="15.75">
      <c r="B15" s="60" t="s">
        <v>526</v>
      </c>
      <c r="C15" s="89">
        <v>10056125</v>
      </c>
      <c r="D15" s="89"/>
      <c r="E15" s="89">
        <v>825</v>
      </c>
      <c r="F15" s="89" t="s">
        <v>561</v>
      </c>
      <c r="G15" s="89" t="s">
        <v>176</v>
      </c>
      <c r="H15" s="116">
        <v>27787</v>
      </c>
      <c r="I15" s="116">
        <v>100</v>
      </c>
      <c r="J15" s="116">
        <v>27.79</v>
      </c>
      <c r="K15" s="116">
        <v>0</v>
      </c>
      <c r="L15" s="116">
        <v>100</v>
      </c>
      <c r="M15" s="116">
        <v>0.01</v>
      </c>
    </row>
    <row r="16" spans="2:98" customFormat="1" ht="15.75">
      <c r="B16" s="60" t="s">
        <v>527</v>
      </c>
      <c r="C16" s="89">
        <v>1096742</v>
      </c>
      <c r="D16" s="89"/>
      <c r="E16" s="89">
        <v>1011</v>
      </c>
      <c r="F16" s="89" t="s">
        <v>161</v>
      </c>
      <c r="G16" s="89" t="s">
        <v>176</v>
      </c>
      <c r="H16" s="116">
        <v>28147.25</v>
      </c>
      <c r="I16" s="116">
        <v>0</v>
      </c>
      <c r="J16" s="116">
        <v>0</v>
      </c>
      <c r="K16" s="116">
        <v>0.22</v>
      </c>
      <c r="L16" s="116">
        <v>0</v>
      </c>
      <c r="M16" s="116">
        <v>0</v>
      </c>
    </row>
    <row r="17" spans="1:13" customFormat="1" ht="15.75">
      <c r="B17" s="59" t="s">
        <v>242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59" t="s">
        <v>80</v>
      </c>
      <c r="C18" s="87"/>
      <c r="D18" s="87"/>
      <c r="E18" s="87"/>
      <c r="F18" s="87"/>
      <c r="G18" s="87"/>
      <c r="H18" s="90"/>
      <c r="I18" s="90"/>
      <c r="J18" s="90"/>
      <c r="K18" s="90"/>
      <c r="L18" s="90"/>
      <c r="M18" s="90"/>
    </row>
    <row r="19" spans="1:13" customFormat="1" ht="15.75">
      <c r="B19" s="60" t="s">
        <v>267</v>
      </c>
      <c r="C19" s="89"/>
      <c r="D19" s="89"/>
      <c r="E19" s="89"/>
      <c r="F19" s="89"/>
      <c r="G19" s="89"/>
      <c r="H19" s="116"/>
      <c r="I19" s="116"/>
      <c r="J19" s="116"/>
      <c r="K19" s="116"/>
      <c r="L19" s="116"/>
      <c r="M19" s="116"/>
    </row>
    <row r="20" spans="1:13" customFormat="1" ht="15.75">
      <c r="B20" s="59" t="s">
        <v>79</v>
      </c>
      <c r="C20" s="87"/>
      <c r="D20" s="87"/>
      <c r="E20" s="87"/>
      <c r="F20" s="87"/>
      <c r="G20" s="87"/>
      <c r="H20" s="90"/>
      <c r="I20" s="90"/>
      <c r="J20" s="90"/>
      <c r="K20" s="90"/>
      <c r="L20" s="90"/>
      <c r="M20" s="90"/>
    </row>
    <row r="21" spans="1:13" customFormat="1" ht="15.75">
      <c r="B21" s="115" t="s">
        <v>267</v>
      </c>
      <c r="C21" s="89"/>
      <c r="D21" s="89"/>
      <c r="E21" s="89"/>
      <c r="F21" s="89"/>
      <c r="G21" s="89"/>
      <c r="H21" s="116"/>
      <c r="I21" s="116"/>
      <c r="J21" s="116"/>
      <c r="K21" s="116"/>
      <c r="L21" s="116"/>
      <c r="M21" s="116"/>
    </row>
    <row r="22" spans="1:13" customFormat="1">
      <c r="A22" s="1"/>
      <c r="B22" s="113" t="s">
        <v>259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13" t="s">
        <v>255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13" t="s">
        <v>256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22:M24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34" sqref="B3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2.5703125" style="1" bestFit="1" customWidth="1"/>
    <col min="5" max="5" width="8.7109375" style="1" customWidth="1"/>
    <col min="6" max="6" width="17.85546875" style="1" bestFit="1" customWidth="1"/>
    <col min="7" max="7" width="11.85546875" style="1" bestFit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55" ht="26.25" customHeight="1">
      <c r="B7" s="141" t="s">
        <v>126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258</v>
      </c>
      <c r="G8" s="25" t="s">
        <v>254</v>
      </c>
      <c r="H8" s="25" t="s">
        <v>140</v>
      </c>
      <c r="I8" s="25" t="s">
        <v>69</v>
      </c>
      <c r="J8" s="48" t="s">
        <v>181</v>
      </c>
      <c r="K8" s="26" t="s">
        <v>183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260</v>
      </c>
      <c r="G9" s="27" t="s">
        <v>76</v>
      </c>
      <c r="H9" s="27" t="s">
        <v>252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11128646.1</v>
      </c>
      <c r="G11" s="83"/>
      <c r="H11" s="83">
        <v>39309.549999999996</v>
      </c>
      <c r="I11" s="83"/>
      <c r="J11" s="83"/>
      <c r="K11" s="83">
        <v>7.28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243</v>
      </c>
      <c r="C12" s="87"/>
      <c r="D12" s="87"/>
      <c r="E12" s="96"/>
      <c r="F12" s="90">
        <v>5373850</v>
      </c>
      <c r="G12" s="90"/>
      <c r="H12" s="90">
        <v>5373.85</v>
      </c>
      <c r="I12" s="90"/>
      <c r="J12" s="90"/>
      <c r="K12" s="90">
        <v>0.99</v>
      </c>
    </row>
    <row r="13" spans="2:55" customFormat="1" ht="15.75">
      <c r="B13" s="57" t="s">
        <v>233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267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238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267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2:11" customFormat="1" ht="15.75">
      <c r="B17" s="57" t="s">
        <v>239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2:11" customFormat="1" ht="15.75">
      <c r="B18" s="60" t="s">
        <v>267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2:11" customFormat="1" ht="15.75">
      <c r="B19" s="57" t="s">
        <v>240</v>
      </c>
      <c r="C19" s="87"/>
      <c r="D19" s="87"/>
      <c r="E19" s="96"/>
      <c r="F19" s="90">
        <v>5373850</v>
      </c>
      <c r="G19" s="90"/>
      <c r="H19" s="90">
        <v>5373.85</v>
      </c>
      <c r="I19" s="90"/>
      <c r="J19" s="90"/>
      <c r="K19" s="90">
        <v>0.99</v>
      </c>
    </row>
    <row r="20" spans="2:11" customFormat="1" ht="15.75">
      <c r="B20" s="60" t="s">
        <v>528</v>
      </c>
      <c r="C20" s="89">
        <v>10056117</v>
      </c>
      <c r="D20" s="89" t="s">
        <v>176</v>
      </c>
      <c r="E20" s="100"/>
      <c r="F20" s="116">
        <v>5373850</v>
      </c>
      <c r="G20" s="116">
        <v>100</v>
      </c>
      <c r="H20" s="116">
        <v>5373.85</v>
      </c>
      <c r="I20" s="116">
        <v>0</v>
      </c>
      <c r="J20" s="116">
        <v>13.67</v>
      </c>
      <c r="K20" s="116">
        <v>0.99</v>
      </c>
    </row>
    <row r="21" spans="2:11" customFormat="1" ht="15.75">
      <c r="B21" s="57" t="s">
        <v>242</v>
      </c>
      <c r="C21" s="87"/>
      <c r="D21" s="87"/>
      <c r="E21" s="96"/>
      <c r="F21" s="90">
        <v>5754796.0999999996</v>
      </c>
      <c r="G21" s="90"/>
      <c r="H21" s="90">
        <v>33935.699999999997</v>
      </c>
      <c r="I21" s="90"/>
      <c r="J21" s="90"/>
      <c r="K21" s="90">
        <v>6.28</v>
      </c>
    </row>
    <row r="22" spans="2:11" customFormat="1" ht="16.5" customHeight="1">
      <c r="B22" s="57" t="s">
        <v>233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2:11" customFormat="1" ht="16.5" customHeight="1">
      <c r="B23" s="60" t="s">
        <v>267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2:11" customFormat="1" ht="16.5" customHeight="1">
      <c r="B24" s="57" t="s">
        <v>238</v>
      </c>
      <c r="C24" s="87"/>
      <c r="D24" s="87"/>
      <c r="E24" s="96"/>
      <c r="F24" s="90">
        <v>5293686.4000000004</v>
      </c>
      <c r="G24" s="90"/>
      <c r="H24" s="90">
        <v>32276.16</v>
      </c>
      <c r="I24" s="90"/>
      <c r="J24" s="90"/>
      <c r="K24" s="90">
        <v>5.98</v>
      </c>
    </row>
    <row r="25" spans="2:11" customFormat="1" ht="15.75">
      <c r="B25" s="60" t="s">
        <v>529</v>
      </c>
      <c r="C25" s="89">
        <v>6200067</v>
      </c>
      <c r="D25" s="89" t="s">
        <v>176</v>
      </c>
      <c r="E25" s="100"/>
      <c r="F25" s="116">
        <v>4282629.26</v>
      </c>
      <c r="G25" s="116">
        <v>137.92993000000001</v>
      </c>
      <c r="H25" s="116">
        <v>5907.03</v>
      </c>
      <c r="I25" s="116">
        <v>0</v>
      </c>
      <c r="J25" s="116">
        <v>15.03</v>
      </c>
      <c r="K25" s="116">
        <v>1.0900000000000001</v>
      </c>
    </row>
    <row r="26" spans="2:11" customFormat="1" ht="15.75">
      <c r="B26" s="60" t="s">
        <v>530</v>
      </c>
      <c r="C26" s="89">
        <v>6200380</v>
      </c>
      <c r="D26" s="89" t="s">
        <v>175</v>
      </c>
      <c r="E26" s="100"/>
      <c r="F26" s="116">
        <v>875.87</v>
      </c>
      <c r="G26" s="116">
        <v>155672.67000000001</v>
      </c>
      <c r="H26" s="116">
        <v>4907.2</v>
      </c>
      <c r="I26" s="116">
        <v>0</v>
      </c>
      <c r="J26" s="116">
        <v>12.48</v>
      </c>
      <c r="K26" s="116">
        <v>0.91</v>
      </c>
    </row>
    <row r="27" spans="2:11" customFormat="1" ht="15.75">
      <c r="B27" s="60" t="s">
        <v>531</v>
      </c>
      <c r="C27" s="89">
        <v>60605763</v>
      </c>
      <c r="D27" s="89" t="s">
        <v>176</v>
      </c>
      <c r="E27" s="100"/>
      <c r="F27" s="116">
        <v>6642.11</v>
      </c>
      <c r="G27" s="116">
        <v>184392.94</v>
      </c>
      <c r="H27" s="116">
        <v>12247.58</v>
      </c>
      <c r="I27" s="116">
        <v>0</v>
      </c>
      <c r="J27" s="116">
        <v>31.16</v>
      </c>
      <c r="K27" s="116">
        <v>2.27</v>
      </c>
    </row>
    <row r="28" spans="2:11" customFormat="1" ht="15.75">
      <c r="B28" s="60" t="s">
        <v>532</v>
      </c>
      <c r="C28" s="89">
        <v>6032767</v>
      </c>
      <c r="D28" s="89" t="s">
        <v>176</v>
      </c>
      <c r="E28" s="100"/>
      <c r="F28" s="116">
        <v>1268.07</v>
      </c>
      <c r="G28" s="116">
        <v>303442.3</v>
      </c>
      <c r="H28" s="116">
        <v>3847.86</v>
      </c>
      <c r="I28" s="116">
        <v>0</v>
      </c>
      <c r="J28" s="116">
        <v>9.7899999999999991</v>
      </c>
      <c r="K28" s="116">
        <v>0.71</v>
      </c>
    </row>
    <row r="29" spans="2:11" customFormat="1" ht="15.75">
      <c r="B29" s="60" t="s">
        <v>533</v>
      </c>
      <c r="C29" s="89">
        <v>6200471</v>
      </c>
      <c r="D29" s="89" t="s">
        <v>176</v>
      </c>
      <c r="E29" s="100"/>
      <c r="F29" s="116">
        <v>3837.09</v>
      </c>
      <c r="G29" s="116">
        <v>115258.95</v>
      </c>
      <c r="H29" s="116">
        <v>4422.59</v>
      </c>
      <c r="I29" s="116">
        <v>0</v>
      </c>
      <c r="J29" s="116">
        <v>11.25</v>
      </c>
      <c r="K29" s="116">
        <v>0.82</v>
      </c>
    </row>
    <row r="30" spans="2:11" customFormat="1" ht="15.75">
      <c r="B30" s="60" t="s">
        <v>534</v>
      </c>
      <c r="C30" s="89">
        <v>10044857</v>
      </c>
      <c r="D30" s="89" t="s">
        <v>176</v>
      </c>
      <c r="E30" s="100"/>
      <c r="F30" s="116">
        <v>998434</v>
      </c>
      <c r="G30" s="116">
        <v>94.538240000000002</v>
      </c>
      <c r="H30" s="116">
        <v>943.9</v>
      </c>
      <c r="I30" s="116">
        <v>0</v>
      </c>
      <c r="J30" s="116">
        <v>2.4</v>
      </c>
      <c r="K30" s="116">
        <v>0.17</v>
      </c>
    </row>
    <row r="31" spans="2:11" customFormat="1" ht="15.75">
      <c r="B31" s="57" t="s">
        <v>239</v>
      </c>
      <c r="C31" s="87"/>
      <c r="D31" s="87"/>
      <c r="E31" s="96"/>
      <c r="F31" s="90"/>
      <c r="G31" s="90"/>
      <c r="H31" s="90"/>
      <c r="I31" s="90"/>
      <c r="J31" s="90"/>
      <c r="K31" s="90"/>
    </row>
    <row r="32" spans="2:11" customFormat="1" ht="15.75">
      <c r="B32" s="60" t="s">
        <v>267</v>
      </c>
      <c r="C32" s="89"/>
      <c r="D32" s="89"/>
      <c r="E32" s="100"/>
      <c r="F32" s="116"/>
      <c r="G32" s="116"/>
      <c r="H32" s="116"/>
      <c r="I32" s="116"/>
      <c r="J32" s="116"/>
      <c r="K32" s="116"/>
    </row>
    <row r="33" spans="1:11" customFormat="1" ht="15.75">
      <c r="B33" s="57" t="s">
        <v>240</v>
      </c>
      <c r="C33" s="87"/>
      <c r="D33" s="87"/>
      <c r="E33" s="96"/>
      <c r="F33" s="90">
        <v>461109.7</v>
      </c>
      <c r="G33" s="90"/>
      <c r="H33" s="90">
        <v>1659.53</v>
      </c>
      <c r="I33" s="90"/>
      <c r="J33" s="90"/>
      <c r="K33" s="90">
        <v>0.31</v>
      </c>
    </row>
    <row r="34" spans="1:11" customFormat="1" ht="15.75">
      <c r="B34" s="115" t="s">
        <v>535</v>
      </c>
      <c r="C34" s="89">
        <v>6200786</v>
      </c>
      <c r="D34" s="89" t="s">
        <v>175</v>
      </c>
      <c r="E34" s="100"/>
      <c r="F34" s="116">
        <v>461109.7</v>
      </c>
      <c r="G34" s="116">
        <v>10000</v>
      </c>
      <c r="H34" s="116">
        <v>1659.53</v>
      </c>
      <c r="I34" s="116">
        <v>0</v>
      </c>
      <c r="J34" s="116">
        <v>4.22</v>
      </c>
      <c r="K34" s="116">
        <v>0.31</v>
      </c>
    </row>
    <row r="35" spans="1:11" customFormat="1">
      <c r="A35" s="1"/>
      <c r="B35" s="113" t="s">
        <v>259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142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255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256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 ht="12.75"/>
    <row r="40" spans="1:11" customFormat="1" ht="12.75"/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5:K38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276</v>
      </c>
    </row>
    <row r="2" spans="1:59">
      <c r="B2" s="81" t="s">
        <v>277</v>
      </c>
    </row>
    <row r="3" spans="1:59">
      <c r="B3" s="81" t="s">
        <v>278</v>
      </c>
    </row>
    <row r="4" spans="1:59">
      <c r="B4" s="81" t="s">
        <v>279</v>
      </c>
    </row>
    <row r="6" spans="1:59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59" ht="26.25" customHeight="1">
      <c r="B7" s="141" t="s">
        <v>127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511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267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244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267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276</v>
      </c>
    </row>
    <row r="2" spans="2:52">
      <c r="B2" s="81" t="s">
        <v>277</v>
      </c>
    </row>
    <row r="3" spans="2:52">
      <c r="B3" s="81" t="s">
        <v>278</v>
      </c>
    </row>
    <row r="4" spans="2:52">
      <c r="B4" s="81" t="s">
        <v>279</v>
      </c>
    </row>
    <row r="6" spans="2:52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52" ht="26.25" customHeight="1">
      <c r="B7" s="141" t="s">
        <v>128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246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267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536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267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234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267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231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267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267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245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230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267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235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267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231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267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232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267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267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K39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.140625" style="2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8.425781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276</v>
      </c>
    </row>
    <row r="2" spans="2:49">
      <c r="B2" s="81" t="s">
        <v>277</v>
      </c>
    </row>
    <row r="3" spans="2:49">
      <c r="B3" s="81" t="s">
        <v>278</v>
      </c>
    </row>
    <row r="4" spans="2:49">
      <c r="B4" s="81" t="s">
        <v>279</v>
      </c>
    </row>
    <row r="6" spans="2:49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49" ht="26.25" customHeight="1">
      <c r="B7" s="141" t="s">
        <v>129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48" t="s">
        <v>181</v>
      </c>
      <c r="K8" s="26" t="s">
        <v>183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-21423000</v>
      </c>
      <c r="H11" s="83"/>
      <c r="I11" s="83">
        <v>-60.45</v>
      </c>
      <c r="J11" s="83"/>
      <c r="K11" s="83">
        <v>-0.01</v>
      </c>
      <c r="AW11" s="1"/>
    </row>
    <row r="12" spans="2:49" customFormat="1" ht="19.5" customHeight="1">
      <c r="B12" s="59" t="s">
        <v>537</v>
      </c>
      <c r="C12" s="87"/>
      <c r="D12" s="87"/>
      <c r="E12" s="87"/>
      <c r="F12" s="96"/>
      <c r="G12" s="90">
        <v>-21423000</v>
      </c>
      <c r="H12" s="90"/>
      <c r="I12" s="90">
        <v>-60.45</v>
      </c>
      <c r="J12" s="90"/>
      <c r="K12" s="90">
        <v>-0.01</v>
      </c>
    </row>
    <row r="13" spans="2:49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267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536</v>
      </c>
      <c r="C15" s="87"/>
      <c r="D15" s="87"/>
      <c r="E15" s="87"/>
      <c r="F15" s="96"/>
      <c r="G15" s="90">
        <v>-21423000</v>
      </c>
      <c r="H15" s="90"/>
      <c r="I15" s="90">
        <v>-60.45</v>
      </c>
      <c r="J15" s="90"/>
      <c r="K15" s="90">
        <v>-0.01</v>
      </c>
    </row>
    <row r="16" spans="2:49" customFormat="1" ht="15.75">
      <c r="B16" s="67" t="s">
        <v>538</v>
      </c>
      <c r="C16" s="89">
        <v>9902768</v>
      </c>
      <c r="D16" s="89" t="s">
        <v>539</v>
      </c>
      <c r="E16" s="89" t="s">
        <v>176</v>
      </c>
      <c r="F16" s="100"/>
      <c r="G16" s="116">
        <v>-6165000</v>
      </c>
      <c r="H16" s="116">
        <v>-3.1450999999999998</v>
      </c>
      <c r="I16" s="116">
        <v>193.9</v>
      </c>
      <c r="J16" s="116">
        <v>-320.8</v>
      </c>
      <c r="K16" s="116">
        <v>0.04</v>
      </c>
    </row>
    <row r="17" spans="2:11" customFormat="1" ht="15.75">
      <c r="B17" s="67" t="s">
        <v>540</v>
      </c>
      <c r="C17" s="89">
        <v>99028458</v>
      </c>
      <c r="D17" s="89" t="s">
        <v>539</v>
      </c>
      <c r="E17" s="89" t="s">
        <v>176</v>
      </c>
      <c r="F17" s="100"/>
      <c r="G17" s="116">
        <v>-1500000</v>
      </c>
      <c r="H17" s="116">
        <v>5.6898</v>
      </c>
      <c r="I17" s="116">
        <v>-85.35</v>
      </c>
      <c r="J17" s="116">
        <v>141.18</v>
      </c>
      <c r="K17" s="116">
        <v>-0.02</v>
      </c>
    </row>
    <row r="18" spans="2:11" customFormat="1" ht="15.75">
      <c r="B18" s="67" t="s">
        <v>541</v>
      </c>
      <c r="C18" s="89">
        <v>99028441</v>
      </c>
      <c r="D18" s="89" t="s">
        <v>539</v>
      </c>
      <c r="E18" s="89" t="s">
        <v>176</v>
      </c>
      <c r="F18" s="100"/>
      <c r="G18" s="116">
        <v>-9818000</v>
      </c>
      <c r="H18" s="116">
        <v>2.5348999999999999</v>
      </c>
      <c r="I18" s="116">
        <v>-248.88</v>
      </c>
      <c r="J18" s="116">
        <v>411.7</v>
      </c>
      <c r="K18" s="116">
        <v>-0.05</v>
      </c>
    </row>
    <row r="19" spans="2:11" customFormat="1" ht="15.75">
      <c r="B19" s="67" t="s">
        <v>542</v>
      </c>
      <c r="C19" s="89">
        <v>9902628</v>
      </c>
      <c r="D19" s="89" t="s">
        <v>539</v>
      </c>
      <c r="E19" s="89" t="s">
        <v>176</v>
      </c>
      <c r="F19" s="100"/>
      <c r="G19" s="116">
        <v>-3590000</v>
      </c>
      <c r="H19" s="116">
        <v>-1.9918</v>
      </c>
      <c r="I19" s="116">
        <v>71.510000000000005</v>
      </c>
      <c r="J19" s="116">
        <v>-118.3</v>
      </c>
      <c r="K19" s="116">
        <v>0.01</v>
      </c>
    </row>
    <row r="20" spans="2:11" customFormat="1" ht="15.75">
      <c r="B20" s="67" t="s">
        <v>543</v>
      </c>
      <c r="C20" s="89">
        <v>9902651</v>
      </c>
      <c r="D20" s="89" t="s">
        <v>539</v>
      </c>
      <c r="E20" s="89" t="s">
        <v>176</v>
      </c>
      <c r="F20" s="100"/>
      <c r="G20" s="116">
        <v>-350000</v>
      </c>
      <c r="H20" s="116">
        <v>-2.3917999999999999</v>
      </c>
      <c r="I20" s="116">
        <v>8.3699999999999992</v>
      </c>
      <c r="J20" s="116">
        <v>-13.85</v>
      </c>
      <c r="K20" s="116">
        <v>0</v>
      </c>
    </row>
    <row r="21" spans="2:11" customFormat="1" ht="15.75">
      <c r="B21" s="59" t="s">
        <v>234</v>
      </c>
      <c r="C21" s="87"/>
      <c r="D21" s="87"/>
      <c r="E21" s="87"/>
      <c r="F21" s="96"/>
      <c r="G21" s="90"/>
      <c r="H21" s="90"/>
      <c r="I21" s="90"/>
      <c r="J21" s="90"/>
      <c r="K21" s="90"/>
    </row>
    <row r="22" spans="2:11" customFormat="1" ht="15.75">
      <c r="B22" s="67" t="s">
        <v>267</v>
      </c>
      <c r="C22" s="89"/>
      <c r="D22" s="89"/>
      <c r="E22" s="89"/>
      <c r="F22" s="100"/>
      <c r="G22" s="116"/>
      <c r="H22" s="116"/>
      <c r="I22" s="116"/>
      <c r="J22" s="116"/>
      <c r="K22" s="116"/>
    </row>
    <row r="23" spans="2:11" customFormat="1" ht="15.75">
      <c r="B23" s="59" t="s">
        <v>231</v>
      </c>
      <c r="C23" s="87"/>
      <c r="D23" s="87"/>
      <c r="E23" s="87"/>
      <c r="F23" s="96"/>
      <c r="G23" s="90"/>
      <c r="H23" s="90"/>
      <c r="I23" s="90"/>
      <c r="J23" s="90"/>
      <c r="K23" s="90"/>
    </row>
    <row r="24" spans="2:11" customFormat="1" ht="15.75">
      <c r="B24" s="67" t="s">
        <v>267</v>
      </c>
      <c r="C24" s="89"/>
      <c r="D24" s="89"/>
      <c r="E24" s="89"/>
      <c r="F24" s="100"/>
      <c r="G24" s="116"/>
      <c r="H24" s="116"/>
      <c r="I24" s="116"/>
      <c r="J24" s="116"/>
      <c r="K24" s="116"/>
    </row>
    <row r="25" spans="2:11" customFormat="1" ht="15.75">
      <c r="B25" s="59" t="s">
        <v>73</v>
      </c>
      <c r="C25" s="87"/>
      <c r="D25" s="87"/>
      <c r="E25" s="87"/>
      <c r="F25" s="96"/>
      <c r="G25" s="90"/>
      <c r="H25" s="90"/>
      <c r="I25" s="90"/>
      <c r="J25" s="90"/>
      <c r="K25" s="90"/>
    </row>
    <row r="26" spans="2:11" customFormat="1" ht="15.75">
      <c r="B26" s="67" t="s">
        <v>267</v>
      </c>
      <c r="C26" s="89"/>
      <c r="D26" s="89"/>
      <c r="E26" s="89"/>
      <c r="F26" s="100"/>
      <c r="G26" s="116"/>
      <c r="H26" s="116"/>
      <c r="I26" s="116"/>
      <c r="J26" s="116"/>
      <c r="K26" s="116"/>
    </row>
    <row r="27" spans="2:11" customFormat="1" ht="15.75">
      <c r="B27" s="59" t="s">
        <v>247</v>
      </c>
      <c r="C27" s="87"/>
      <c r="D27" s="87"/>
      <c r="E27" s="87"/>
      <c r="F27" s="96"/>
      <c r="G27" s="90"/>
      <c r="H27" s="90"/>
      <c r="I27" s="90"/>
      <c r="J27" s="90"/>
      <c r="K27" s="90"/>
    </row>
    <row r="28" spans="2:11" customFormat="1" ht="15.75">
      <c r="B28" s="59" t="s">
        <v>230</v>
      </c>
      <c r="C28" s="87"/>
      <c r="D28" s="87"/>
      <c r="E28" s="87"/>
      <c r="F28" s="96"/>
      <c r="G28" s="90"/>
      <c r="H28" s="90"/>
      <c r="I28" s="90"/>
      <c r="J28" s="90"/>
      <c r="K28" s="90"/>
    </row>
    <row r="29" spans="2:11" customFormat="1" ht="15.75">
      <c r="B29" s="67" t="s">
        <v>267</v>
      </c>
      <c r="C29" s="89"/>
      <c r="D29" s="89"/>
      <c r="E29" s="89"/>
      <c r="F29" s="100"/>
      <c r="G29" s="116"/>
      <c r="H29" s="116"/>
      <c r="I29" s="116"/>
      <c r="J29" s="116"/>
      <c r="K29" s="116"/>
    </row>
    <row r="30" spans="2:11" customFormat="1" ht="15.75">
      <c r="B30" s="59" t="s">
        <v>235</v>
      </c>
      <c r="C30" s="87"/>
      <c r="D30" s="87"/>
      <c r="E30" s="87"/>
      <c r="F30" s="96"/>
      <c r="G30" s="90"/>
      <c r="H30" s="90"/>
      <c r="I30" s="90"/>
      <c r="J30" s="90"/>
      <c r="K30" s="90"/>
    </row>
    <row r="31" spans="2:11" customFormat="1" ht="15.75">
      <c r="B31" s="67" t="s">
        <v>267</v>
      </c>
      <c r="C31" s="89"/>
      <c r="D31" s="89"/>
      <c r="E31" s="89"/>
      <c r="F31" s="100"/>
      <c r="G31" s="116"/>
      <c r="H31" s="116"/>
      <c r="I31" s="116"/>
      <c r="J31" s="116"/>
      <c r="K31" s="116"/>
    </row>
    <row r="32" spans="2:11" customFormat="1" ht="15.75">
      <c r="B32" s="59" t="s">
        <v>231</v>
      </c>
      <c r="C32" s="87"/>
      <c r="D32" s="87"/>
      <c r="E32" s="87"/>
      <c r="F32" s="96"/>
      <c r="G32" s="90"/>
      <c r="H32" s="90"/>
      <c r="I32" s="90"/>
      <c r="J32" s="90"/>
      <c r="K32" s="90"/>
    </row>
    <row r="33" spans="1:11" customFormat="1" ht="15.75">
      <c r="B33" s="67" t="s">
        <v>267</v>
      </c>
      <c r="C33" s="89"/>
      <c r="D33" s="89"/>
      <c r="E33" s="89"/>
      <c r="F33" s="100"/>
      <c r="G33" s="116"/>
      <c r="H33" s="116"/>
      <c r="I33" s="116"/>
      <c r="J33" s="116"/>
      <c r="K33" s="116"/>
    </row>
    <row r="34" spans="1:11" customFormat="1" ht="15.75">
      <c r="B34" s="59" t="s">
        <v>73</v>
      </c>
      <c r="C34" s="87"/>
      <c r="D34" s="87"/>
      <c r="E34" s="87"/>
      <c r="F34" s="96"/>
      <c r="G34" s="90"/>
      <c r="H34" s="90"/>
      <c r="I34" s="90"/>
      <c r="J34" s="90"/>
      <c r="K34" s="90"/>
    </row>
    <row r="35" spans="1:11" customFormat="1" ht="15.75">
      <c r="B35" s="121" t="s">
        <v>267</v>
      </c>
      <c r="C35" s="89"/>
      <c r="D35" s="89"/>
      <c r="E35" s="89"/>
      <c r="F35" s="100"/>
      <c r="G35" s="116"/>
      <c r="H35" s="116"/>
      <c r="I35" s="116"/>
      <c r="J35" s="116"/>
      <c r="K35" s="116"/>
    </row>
    <row r="36" spans="1:11" customFormat="1">
      <c r="A36" s="1"/>
      <c r="B36" s="113" t="s">
        <v>259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142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255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3" t="s">
        <v>256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6:K39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276</v>
      </c>
    </row>
    <row r="2" spans="2:78">
      <c r="B2" s="81" t="s">
        <v>277</v>
      </c>
    </row>
    <row r="3" spans="2:78">
      <c r="B3" s="81" t="s">
        <v>278</v>
      </c>
    </row>
    <row r="4" spans="2:78">
      <c r="B4" s="81" t="s">
        <v>279</v>
      </c>
    </row>
    <row r="6" spans="2:78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78" ht="26.25" customHeight="1">
      <c r="B7" s="141" t="s">
        <v>130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254</v>
      </c>
      <c r="N8" s="25" t="s">
        <v>140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260</v>
      </c>
      <c r="M9" s="16" t="s">
        <v>76</v>
      </c>
      <c r="N9" s="16" t="s">
        <v>252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267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267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267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267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267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267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267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267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267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267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workbookViewId="0">
      <selection activeCell="B3" sqref="B3:Q4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11" style="2" customWidth="1"/>
    <col min="5" max="5" width="6.28515625" style="2" customWidth="1"/>
    <col min="6" max="6" width="8.5703125" style="1" customWidth="1"/>
    <col min="7" max="7" width="13.7109375" style="1" customWidth="1"/>
    <col min="8" max="8" width="8.7109375" style="1" bestFit="1" customWidth="1"/>
    <col min="9" max="9" width="8.140625" style="1" bestFit="1" customWidth="1"/>
    <col min="10" max="10" width="11.7109375" style="1" customWidth="1"/>
    <col min="11" max="11" width="7.28515625" style="1" bestFit="1" customWidth="1"/>
    <col min="12" max="12" width="8.42578125" style="1" customWidth="1"/>
    <col min="13" max="13" width="16.42578125" style="1" bestFit="1" customWidth="1"/>
    <col min="14" max="14" width="9.42578125" style="1" customWidth="1"/>
    <col min="15" max="15" width="11.8554687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278</v>
      </c>
    </row>
    <row r="4" spans="2:61">
      <c r="B4" s="81" t="s">
        <v>279</v>
      </c>
    </row>
    <row r="6" spans="2:61" ht="26.25" customHeight="1">
      <c r="B6" s="141" t="s">
        <v>210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61" s="3" customFormat="1" ht="63">
      <c r="B7" s="20" t="s">
        <v>146</v>
      </c>
      <c r="C7" s="25" t="s">
        <v>226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258</v>
      </c>
      <c r="N7" s="25" t="s">
        <v>254</v>
      </c>
      <c r="O7" s="25" t="s">
        <v>140</v>
      </c>
      <c r="P7" s="48" t="s">
        <v>181</v>
      </c>
      <c r="Q7" s="26" t="s">
        <v>183</v>
      </c>
      <c r="R7" s="1"/>
      <c r="S7" s="1"/>
      <c r="T7" s="1"/>
      <c r="U7" s="1"/>
      <c r="V7" s="1"/>
      <c r="W7" s="1"/>
      <c r="BH7" s="3" t="s">
        <v>174</v>
      </c>
      <c r="BI7" s="3" t="s">
        <v>176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260</v>
      </c>
      <c r="N8" s="16" t="s">
        <v>76</v>
      </c>
      <c r="O8" s="16" t="s">
        <v>252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172</v>
      </c>
      <c r="BI8" s="3" t="s">
        <v>175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173</v>
      </c>
      <c r="BI9" s="4" t="s">
        <v>177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>
        <v>1.78</v>
      </c>
      <c r="J10" s="84"/>
      <c r="K10" s="83"/>
      <c r="L10" s="83">
        <v>1.04</v>
      </c>
      <c r="M10" s="83">
        <v>8010510.1399999997</v>
      </c>
      <c r="N10" s="83"/>
      <c r="O10" s="83">
        <v>8366.75</v>
      </c>
      <c r="P10" s="83"/>
      <c r="Q10" s="83">
        <v>1.55</v>
      </c>
      <c r="R10" s="1"/>
      <c r="S10" s="1"/>
      <c r="T10" s="1"/>
      <c r="U10" s="1"/>
      <c r="V10" s="1"/>
      <c r="W10" s="1"/>
      <c r="BH10" s="1" t="s">
        <v>26</v>
      </c>
      <c r="BI10" s="4" t="s">
        <v>178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>
        <v>1.78</v>
      </c>
      <c r="J11" s="87"/>
      <c r="K11" s="90"/>
      <c r="L11" s="90">
        <v>1.04</v>
      </c>
      <c r="M11" s="90">
        <v>8010510.1399999997</v>
      </c>
      <c r="N11" s="90"/>
      <c r="O11" s="90">
        <v>8366.75</v>
      </c>
      <c r="P11" s="90"/>
      <c r="Q11" s="90">
        <v>1.55</v>
      </c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>
        <v>1.78</v>
      </c>
      <c r="J12" s="87"/>
      <c r="K12" s="90"/>
      <c r="L12" s="90">
        <v>1.04</v>
      </c>
      <c r="M12" s="90">
        <v>8010322.1399999997</v>
      </c>
      <c r="N12" s="90"/>
      <c r="O12" s="90">
        <v>8366.41</v>
      </c>
      <c r="P12" s="90"/>
      <c r="Q12" s="90">
        <v>1.55</v>
      </c>
    </row>
    <row r="13" spans="2:61" customFormat="1" ht="15.75">
      <c r="B13" s="67" t="s">
        <v>544</v>
      </c>
      <c r="C13" s="89" t="s">
        <v>545</v>
      </c>
      <c r="D13" s="89"/>
      <c r="E13" s="89"/>
      <c r="F13" s="89" t="s">
        <v>546</v>
      </c>
      <c r="G13" s="100">
        <v>43282</v>
      </c>
      <c r="H13" s="89" t="s">
        <v>173</v>
      </c>
      <c r="I13" s="89">
        <v>1.45</v>
      </c>
      <c r="J13" s="89" t="s">
        <v>176</v>
      </c>
      <c r="K13" s="116">
        <v>1.625</v>
      </c>
      <c r="L13" s="116">
        <v>0.05</v>
      </c>
      <c r="M13" s="116">
        <v>1872373.95</v>
      </c>
      <c r="N13" s="116">
        <v>103.74062720000001</v>
      </c>
      <c r="O13" s="116">
        <v>1942.41</v>
      </c>
      <c r="P13" s="116">
        <v>23.22</v>
      </c>
      <c r="Q13" s="116">
        <v>0.36</v>
      </c>
    </row>
    <row r="14" spans="2:61" customFormat="1" ht="15.75">
      <c r="B14" s="67" t="s">
        <v>547</v>
      </c>
      <c r="C14" s="89" t="s">
        <v>545</v>
      </c>
      <c r="D14" s="89"/>
      <c r="E14" s="89"/>
      <c r="F14" s="89" t="s">
        <v>546</v>
      </c>
      <c r="G14" s="100">
        <v>43374</v>
      </c>
      <c r="H14" s="89" t="s">
        <v>173</v>
      </c>
      <c r="I14" s="89">
        <v>1.88</v>
      </c>
      <c r="J14" s="89" t="s">
        <v>176</v>
      </c>
      <c r="K14" s="116">
        <v>3.1720000000000002</v>
      </c>
      <c r="L14" s="116">
        <v>1.34</v>
      </c>
      <c r="M14" s="116">
        <v>6137948.1900000004</v>
      </c>
      <c r="N14" s="116">
        <v>104.6603779</v>
      </c>
      <c r="O14" s="116">
        <v>6424</v>
      </c>
      <c r="P14" s="116">
        <v>76.78</v>
      </c>
      <c r="Q14" s="116">
        <v>1.19</v>
      </c>
    </row>
    <row r="15" spans="2:61" customFormat="1" ht="15.75">
      <c r="B15" s="59" t="s">
        <v>37</v>
      </c>
      <c r="C15" s="87"/>
      <c r="D15" s="87"/>
      <c r="E15" s="87"/>
      <c r="F15" s="87"/>
      <c r="G15" s="96"/>
      <c r="H15" s="87"/>
      <c r="I15" s="87">
        <v>1.32</v>
      </c>
      <c r="J15" s="87"/>
      <c r="K15" s="90"/>
      <c r="L15" s="90">
        <v>3.14</v>
      </c>
      <c r="M15" s="90">
        <v>188</v>
      </c>
      <c r="N15" s="90"/>
      <c r="O15" s="90">
        <v>0.34</v>
      </c>
      <c r="P15" s="90"/>
      <c r="Q15" s="90"/>
    </row>
    <row r="16" spans="2:61" customFormat="1" ht="15.75">
      <c r="B16" s="67" t="s">
        <v>548</v>
      </c>
      <c r="C16" s="89" t="s">
        <v>545</v>
      </c>
      <c r="D16" s="89">
        <v>7254980</v>
      </c>
      <c r="E16" s="89">
        <v>695</v>
      </c>
      <c r="F16" s="89">
        <v>0</v>
      </c>
      <c r="G16" s="100"/>
      <c r="H16" s="89" t="s">
        <v>281</v>
      </c>
      <c r="I16" s="89">
        <v>1.32</v>
      </c>
      <c r="J16" s="89" t="s">
        <v>176</v>
      </c>
      <c r="K16" s="116">
        <v>5.0999999999999996</v>
      </c>
      <c r="L16" s="116">
        <v>3.14</v>
      </c>
      <c r="M16" s="116">
        <v>188</v>
      </c>
      <c r="N16" s="116">
        <v>182.04839999999999</v>
      </c>
      <c r="O16" s="116">
        <v>0.34</v>
      </c>
      <c r="P16" s="116">
        <v>0</v>
      </c>
      <c r="Q16" s="116">
        <v>0</v>
      </c>
    </row>
    <row r="17" spans="2:17" customFormat="1" ht="15.75">
      <c r="B17" s="59" t="s">
        <v>39</v>
      </c>
      <c r="C17" s="87"/>
      <c r="D17" s="87"/>
      <c r="E17" s="87"/>
      <c r="F17" s="87"/>
      <c r="G17" s="96"/>
      <c r="H17" s="87"/>
      <c r="I17" s="87"/>
      <c r="J17" s="87"/>
      <c r="K17" s="90"/>
      <c r="L17" s="90"/>
      <c r="M17" s="90"/>
      <c r="N17" s="90"/>
      <c r="O17" s="90"/>
      <c r="P17" s="90"/>
      <c r="Q17" s="90"/>
    </row>
    <row r="18" spans="2:17" customFormat="1" ht="15.75">
      <c r="B18" s="67" t="s">
        <v>267</v>
      </c>
      <c r="C18" s="89"/>
      <c r="D18" s="89"/>
      <c r="E18" s="89"/>
      <c r="F18" s="89"/>
      <c r="G18" s="100"/>
      <c r="H18" s="89"/>
      <c r="I18" s="89"/>
      <c r="J18" s="89"/>
      <c r="K18" s="116"/>
      <c r="L18" s="116"/>
      <c r="M18" s="116"/>
      <c r="N18" s="116"/>
      <c r="O18" s="116"/>
      <c r="P18" s="116"/>
      <c r="Q18" s="116"/>
    </row>
    <row r="19" spans="2:17" customFormat="1" ht="15.75">
      <c r="B19" s="59" t="s">
        <v>40</v>
      </c>
      <c r="C19" s="87"/>
      <c r="D19" s="87"/>
      <c r="E19" s="87"/>
      <c r="F19" s="87"/>
      <c r="G19" s="96"/>
      <c r="H19" s="87"/>
      <c r="I19" s="87"/>
      <c r="J19" s="87"/>
      <c r="K19" s="90"/>
      <c r="L19" s="90"/>
      <c r="M19" s="90"/>
      <c r="N19" s="90"/>
      <c r="O19" s="90"/>
      <c r="P19" s="90"/>
      <c r="Q19" s="90"/>
    </row>
    <row r="20" spans="2:17" customFormat="1" ht="15.75">
      <c r="B20" s="67" t="s">
        <v>267</v>
      </c>
      <c r="C20" s="89"/>
      <c r="D20" s="89"/>
      <c r="E20" s="89"/>
      <c r="F20" s="89"/>
      <c r="G20" s="100"/>
      <c r="H20" s="89"/>
      <c r="I20" s="89"/>
      <c r="J20" s="89"/>
      <c r="K20" s="116"/>
      <c r="L20" s="116"/>
      <c r="M20" s="116"/>
      <c r="N20" s="116"/>
      <c r="O20" s="116"/>
      <c r="P20" s="116"/>
      <c r="Q20" s="116"/>
    </row>
    <row r="21" spans="2:17" customFormat="1" ht="15.75">
      <c r="B21" s="59" t="s">
        <v>38</v>
      </c>
      <c r="C21" s="87"/>
      <c r="D21" s="87"/>
      <c r="E21" s="87"/>
      <c r="F21" s="87"/>
      <c r="G21" s="96"/>
      <c r="H21" s="87"/>
      <c r="I21" s="87"/>
      <c r="J21" s="87"/>
      <c r="K21" s="90"/>
      <c r="L21" s="90"/>
      <c r="M21" s="90"/>
      <c r="N21" s="90"/>
      <c r="O21" s="90"/>
      <c r="P21" s="90"/>
      <c r="Q21" s="90"/>
    </row>
    <row r="22" spans="2:17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89"/>
      <c r="K22" s="116"/>
      <c r="L22" s="116"/>
      <c r="M22" s="116"/>
      <c r="N22" s="116"/>
      <c r="O22" s="116"/>
      <c r="P22" s="116"/>
      <c r="Q22" s="116"/>
    </row>
    <row r="23" spans="2:17" customFormat="1" ht="15.75">
      <c r="B23" s="59" t="s">
        <v>41</v>
      </c>
      <c r="C23" s="87"/>
      <c r="D23" s="87"/>
      <c r="E23" s="87"/>
      <c r="F23" s="87"/>
      <c r="G23" s="96"/>
      <c r="H23" s="87"/>
      <c r="I23" s="87"/>
      <c r="J23" s="87"/>
      <c r="K23" s="90"/>
      <c r="L23" s="90"/>
      <c r="M23" s="90"/>
      <c r="N23" s="90"/>
      <c r="O23" s="90"/>
      <c r="P23" s="90"/>
      <c r="Q23" s="90"/>
    </row>
    <row r="24" spans="2:17" customFormat="1" ht="15.75">
      <c r="B24" s="67" t="s">
        <v>267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67" t="s">
        <v>267</v>
      </c>
      <c r="C25" s="89"/>
      <c r="D25" s="89"/>
      <c r="E25" s="89"/>
      <c r="F25" s="89"/>
      <c r="G25" s="100"/>
      <c r="H25" s="89"/>
      <c r="I25" s="89"/>
      <c r="J25" s="89"/>
      <c r="K25" s="116"/>
      <c r="L25" s="116"/>
      <c r="M25" s="116"/>
      <c r="N25" s="116"/>
      <c r="O25" s="116"/>
      <c r="P25" s="116"/>
      <c r="Q25" s="116"/>
    </row>
    <row r="26" spans="2:17" customFormat="1" ht="15.75">
      <c r="B26" s="59" t="s">
        <v>94</v>
      </c>
      <c r="C26" s="87"/>
      <c r="D26" s="87"/>
      <c r="E26" s="87"/>
      <c r="F26" s="87"/>
      <c r="G26" s="96"/>
      <c r="H26" s="87"/>
      <c r="I26" s="87"/>
      <c r="J26" s="87"/>
      <c r="K26" s="90"/>
      <c r="L26" s="90"/>
      <c r="M26" s="90"/>
      <c r="N26" s="90"/>
      <c r="O26" s="90"/>
      <c r="P26" s="90"/>
      <c r="Q26" s="90"/>
    </row>
    <row r="27" spans="2:17" customFormat="1" ht="15.75">
      <c r="B27" s="67" t="s">
        <v>267</v>
      </c>
      <c r="C27" s="89"/>
      <c r="D27" s="89"/>
      <c r="E27" s="89"/>
      <c r="F27" s="89"/>
      <c r="G27" s="100"/>
      <c r="H27" s="89"/>
      <c r="I27" s="89"/>
      <c r="J27" s="89"/>
      <c r="K27" s="116"/>
      <c r="L27" s="116"/>
      <c r="M27" s="116"/>
      <c r="N27" s="116"/>
      <c r="O27" s="116"/>
      <c r="P27" s="116"/>
      <c r="Q27" s="116"/>
    </row>
    <row r="28" spans="2:17" customFormat="1" ht="15.75">
      <c r="B28" s="59" t="s">
        <v>42</v>
      </c>
      <c r="C28" s="87"/>
      <c r="D28" s="87"/>
      <c r="E28" s="87"/>
      <c r="F28" s="87"/>
      <c r="G28" s="96"/>
      <c r="H28" s="87"/>
      <c r="I28" s="87"/>
      <c r="J28" s="87"/>
      <c r="K28" s="90"/>
      <c r="L28" s="90"/>
      <c r="M28" s="90"/>
      <c r="N28" s="90"/>
      <c r="O28" s="90"/>
      <c r="P28" s="90"/>
      <c r="Q28" s="90"/>
    </row>
    <row r="29" spans="2:17" customFormat="1" ht="15.75">
      <c r="B29" s="67" t="s">
        <v>267</v>
      </c>
      <c r="C29" s="89"/>
      <c r="D29" s="89"/>
      <c r="E29" s="89"/>
      <c r="F29" s="89"/>
      <c r="G29" s="100"/>
      <c r="H29" s="89"/>
      <c r="I29" s="89"/>
      <c r="J29" s="89"/>
      <c r="K29" s="116"/>
      <c r="L29" s="116"/>
      <c r="M29" s="116"/>
      <c r="N29" s="116"/>
      <c r="O29" s="116"/>
      <c r="P29" s="116"/>
      <c r="Q29" s="116"/>
    </row>
    <row r="30" spans="2:17" customFormat="1" ht="15.75">
      <c r="B30" s="59" t="s">
        <v>45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59" t="s">
        <v>37</v>
      </c>
      <c r="C31" s="87"/>
      <c r="D31" s="87"/>
      <c r="E31" s="87"/>
      <c r="F31" s="87"/>
      <c r="G31" s="96"/>
      <c r="H31" s="87"/>
      <c r="I31" s="87"/>
      <c r="J31" s="87"/>
      <c r="K31" s="90"/>
      <c r="L31" s="90"/>
      <c r="M31" s="90"/>
      <c r="N31" s="90"/>
      <c r="O31" s="90"/>
      <c r="P31" s="90"/>
      <c r="Q31" s="90"/>
    </row>
    <row r="32" spans="2:17" customFormat="1" ht="15.75">
      <c r="B32" s="67" t="s">
        <v>267</v>
      </c>
      <c r="C32" s="89"/>
      <c r="D32" s="89"/>
      <c r="E32" s="89"/>
      <c r="F32" s="89"/>
      <c r="G32" s="100"/>
      <c r="H32" s="89"/>
      <c r="I32" s="89"/>
      <c r="J32" s="89"/>
      <c r="K32" s="116"/>
      <c r="L32" s="116"/>
      <c r="M32" s="116"/>
      <c r="N32" s="116"/>
      <c r="O32" s="116"/>
      <c r="P32" s="116"/>
      <c r="Q32" s="116"/>
    </row>
    <row r="33" spans="1:17" customFormat="1" ht="15.75">
      <c r="B33" s="59" t="s">
        <v>39</v>
      </c>
      <c r="C33" s="87"/>
      <c r="D33" s="87"/>
      <c r="E33" s="87"/>
      <c r="F33" s="87"/>
      <c r="G33" s="96"/>
      <c r="H33" s="87"/>
      <c r="I33" s="87"/>
      <c r="J33" s="87"/>
      <c r="K33" s="90"/>
      <c r="L33" s="90"/>
      <c r="M33" s="90"/>
      <c r="N33" s="90"/>
      <c r="O33" s="90"/>
      <c r="P33" s="90"/>
      <c r="Q33" s="90"/>
    </row>
    <row r="34" spans="1:17" customFormat="1" ht="15.75">
      <c r="B34" s="67" t="s">
        <v>267</v>
      </c>
      <c r="C34" s="89"/>
      <c r="D34" s="89"/>
      <c r="E34" s="89"/>
      <c r="F34" s="89"/>
      <c r="G34" s="100"/>
      <c r="H34" s="89"/>
      <c r="I34" s="89"/>
      <c r="J34" s="89"/>
      <c r="K34" s="116"/>
      <c r="L34" s="116"/>
      <c r="M34" s="116"/>
      <c r="N34" s="116"/>
      <c r="O34" s="116"/>
      <c r="P34" s="116"/>
      <c r="Q34" s="116"/>
    </row>
    <row r="35" spans="1:17" customFormat="1" ht="15.75">
      <c r="B35" s="59" t="s">
        <v>40</v>
      </c>
      <c r="C35" s="87"/>
      <c r="D35" s="87"/>
      <c r="E35" s="87"/>
      <c r="F35" s="87"/>
      <c r="G35" s="96"/>
      <c r="H35" s="87"/>
      <c r="I35" s="87"/>
      <c r="J35" s="87"/>
      <c r="K35" s="90"/>
      <c r="L35" s="90"/>
      <c r="M35" s="90"/>
      <c r="N35" s="90"/>
      <c r="O35" s="90"/>
      <c r="P35" s="90"/>
      <c r="Q35" s="90"/>
    </row>
    <row r="36" spans="1:17" customFormat="1" ht="15.75">
      <c r="B36" s="67" t="s">
        <v>267</v>
      </c>
      <c r="C36" s="89"/>
      <c r="D36" s="89"/>
      <c r="E36" s="89"/>
      <c r="F36" s="89"/>
      <c r="G36" s="100"/>
      <c r="H36" s="89"/>
      <c r="I36" s="89"/>
      <c r="J36" s="89"/>
      <c r="K36" s="116"/>
      <c r="L36" s="116"/>
      <c r="M36" s="116"/>
      <c r="N36" s="116"/>
      <c r="O36" s="116"/>
      <c r="P36" s="116"/>
      <c r="Q36" s="116"/>
    </row>
    <row r="37" spans="1:17" customFormat="1" ht="15.75">
      <c r="B37" s="59" t="s">
        <v>42</v>
      </c>
      <c r="C37" s="87"/>
      <c r="D37" s="87"/>
      <c r="E37" s="87"/>
      <c r="F37" s="87"/>
      <c r="G37" s="96"/>
      <c r="H37" s="87"/>
      <c r="I37" s="87"/>
      <c r="J37" s="87"/>
      <c r="K37" s="90"/>
      <c r="L37" s="90"/>
      <c r="M37" s="90"/>
      <c r="N37" s="90"/>
      <c r="O37" s="90"/>
      <c r="P37" s="90"/>
      <c r="Q37" s="90"/>
    </row>
    <row r="38" spans="1:17" customFormat="1" ht="15.75">
      <c r="B38" s="121" t="s">
        <v>267</v>
      </c>
      <c r="C38" s="89"/>
      <c r="D38" s="89"/>
      <c r="E38" s="89"/>
      <c r="F38" s="89"/>
      <c r="G38" s="100"/>
      <c r="H38" s="89"/>
      <c r="I38" s="89"/>
      <c r="J38" s="89"/>
      <c r="K38" s="116"/>
      <c r="L38" s="116"/>
      <c r="M38" s="116"/>
      <c r="N38" s="116"/>
      <c r="O38" s="116"/>
      <c r="P38" s="116"/>
      <c r="Q38" s="116"/>
    </row>
    <row r="39" spans="1:17" customFormat="1">
      <c r="A39" s="1"/>
      <c r="B39" s="113" t="s">
        <v>259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142</v>
      </c>
      <c r="C40" s="113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13" t="s">
        <v>256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39:Q42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276</v>
      </c>
    </row>
    <row r="2" spans="2:64">
      <c r="B2" s="81" t="s">
        <v>277</v>
      </c>
    </row>
    <row r="3" spans="2:64">
      <c r="B3" s="81" t="s">
        <v>278</v>
      </c>
    </row>
    <row r="4" spans="2:64">
      <c r="B4" s="81" t="s">
        <v>279</v>
      </c>
    </row>
    <row r="6" spans="2:64" ht="26.25" customHeight="1">
      <c r="B6" s="141" t="s">
        <v>211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258</v>
      </c>
      <c r="L7" s="38" t="s">
        <v>254</v>
      </c>
      <c r="M7" s="38" t="s">
        <v>140</v>
      </c>
      <c r="N7" s="52" t="s">
        <v>181</v>
      </c>
      <c r="O7" s="40" t="s">
        <v>183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260</v>
      </c>
      <c r="L8" s="27" t="s">
        <v>76</v>
      </c>
      <c r="M8" s="27" t="s">
        <v>252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243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236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267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267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237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267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241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267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267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242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267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topLeftCell="A10" workbookViewId="0">
      <selection activeCell="E13" sqref="E1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4" t="s">
        <v>212</v>
      </c>
      <c r="C6" s="145"/>
      <c r="D6" s="145"/>
      <c r="E6" s="145"/>
      <c r="F6" s="145"/>
      <c r="G6" s="145"/>
      <c r="H6" s="145"/>
      <c r="I6" s="145"/>
      <c r="J6" s="146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227</v>
      </c>
      <c r="H7" s="53" t="s">
        <v>181</v>
      </c>
      <c r="I7" s="41" t="s">
        <v>182</v>
      </c>
      <c r="J7" s="41" t="s">
        <v>250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262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>
        <v>1608.79</v>
      </c>
      <c r="H10" s="83"/>
      <c r="I10" s="83">
        <v>0.3</v>
      </c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248</v>
      </c>
      <c r="C11" s="98"/>
      <c r="D11" s="92"/>
      <c r="E11" s="92"/>
      <c r="F11" s="92"/>
      <c r="G11" s="86">
        <v>1608.79</v>
      </c>
      <c r="H11" s="86"/>
      <c r="I11" s="86">
        <v>0.3</v>
      </c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>
        <v>378.07</v>
      </c>
      <c r="H12" s="86"/>
      <c r="I12" s="86">
        <v>7.0000000000000007E-2</v>
      </c>
      <c r="J12" s="92"/>
    </row>
    <row r="13" spans="2:55" customFormat="1" ht="15.75">
      <c r="B13" s="67" t="s">
        <v>556</v>
      </c>
      <c r="C13" s="99"/>
      <c r="D13" s="93" t="s">
        <v>557</v>
      </c>
      <c r="E13" s="125">
        <v>7.7899999999999997E-2</v>
      </c>
      <c r="F13" s="93" t="s">
        <v>176</v>
      </c>
      <c r="G13" s="94">
        <v>378.06599999999997</v>
      </c>
      <c r="H13" s="94">
        <v>23.5</v>
      </c>
      <c r="I13" s="94">
        <v>7.0000000000000007E-2</v>
      </c>
      <c r="J13" s="93" t="s">
        <v>558</v>
      </c>
    </row>
    <row r="14" spans="2:55" customFormat="1" ht="15.75">
      <c r="B14" s="59" t="s">
        <v>115</v>
      </c>
      <c r="C14" s="98"/>
      <c r="D14" s="92"/>
      <c r="E14" s="92"/>
      <c r="F14" s="92"/>
      <c r="G14" s="86">
        <v>1230.7260000000001</v>
      </c>
      <c r="H14" s="86"/>
      <c r="I14" s="86">
        <v>0.23</v>
      </c>
      <c r="J14" s="92"/>
    </row>
    <row r="15" spans="2:55" customFormat="1" ht="15.75">
      <c r="B15" s="67" t="s">
        <v>559</v>
      </c>
      <c r="C15" s="99"/>
      <c r="D15" s="93"/>
      <c r="E15" s="93"/>
      <c r="F15" s="93"/>
      <c r="G15" s="94">
        <v>1230.7260000000001</v>
      </c>
      <c r="H15" s="94">
        <v>76.5</v>
      </c>
      <c r="I15" s="94">
        <v>0.23</v>
      </c>
      <c r="J15" s="93" t="s">
        <v>558</v>
      </c>
    </row>
    <row r="16" spans="2:55" customFormat="1" ht="15.75">
      <c r="B16" s="59" t="s">
        <v>560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267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267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5.75">
      <c r="B21" s="59" t="s">
        <v>115</v>
      </c>
      <c r="C21" s="98"/>
      <c r="D21" s="92"/>
      <c r="E21" s="92"/>
      <c r="F21" s="92"/>
      <c r="G21" s="86"/>
      <c r="H21" s="86"/>
      <c r="I21" s="86"/>
      <c r="J21" s="92"/>
    </row>
    <row r="22" spans="2:10" customFormat="1" ht="15.75">
      <c r="B22" s="121" t="s">
        <v>267</v>
      </c>
      <c r="C22" s="99"/>
      <c r="D22" s="93"/>
      <c r="E22" s="93"/>
      <c r="F22" s="93"/>
      <c r="G22" s="94"/>
      <c r="H22" s="94"/>
      <c r="I22" s="94"/>
      <c r="J22" s="93"/>
    </row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J5 J7:J10 K5:XFD10 A5:I10 A55:XFD1048576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1" t="s">
        <v>213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181</v>
      </c>
      <c r="K7" s="122" t="s">
        <v>182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252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225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267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242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267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1" t="s">
        <v>214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3">
      <c r="B7" s="37" t="s">
        <v>146</v>
      </c>
      <c r="C7" s="53" t="s">
        <v>249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181</v>
      </c>
      <c r="K7" s="41" t="s">
        <v>182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252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549</v>
      </c>
      <c r="C12" s="89">
        <v>412</v>
      </c>
      <c r="D12" s="89">
        <v>0</v>
      </c>
      <c r="E12" s="89" t="s">
        <v>281</v>
      </c>
      <c r="F12" s="89">
        <v>0</v>
      </c>
      <c r="G12" s="89" t="s">
        <v>176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242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267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zoomScaleNormal="100" zoomScaleSheetLayoutView="100" workbookViewId="0">
      <selection activeCell="B19" sqref="B19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6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276</v>
      </c>
    </row>
    <row r="2" spans="2:17">
      <c r="B2" s="81" t="s">
        <v>277</v>
      </c>
    </row>
    <row r="3" spans="2:17">
      <c r="B3" s="81" t="s">
        <v>278</v>
      </c>
    </row>
    <row r="4" spans="2:17">
      <c r="B4" s="81" t="s">
        <v>279</v>
      </c>
    </row>
    <row r="6" spans="2:17" ht="26.25" customHeight="1">
      <c r="B6" s="141" t="s">
        <v>215</v>
      </c>
      <c r="C6" s="142"/>
      <c r="D6" s="143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252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3">
        <f>+C12+C14</f>
        <v>7685.6399999999994</v>
      </c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243</v>
      </c>
      <c r="C11" s="87"/>
      <c r="D11" s="96"/>
    </row>
    <row r="12" spans="2:17" customFormat="1" ht="15.75">
      <c r="B12" s="60" t="s">
        <v>528</v>
      </c>
      <c r="C12" s="116">
        <v>3056.15</v>
      </c>
      <c r="D12" s="100">
        <v>43738</v>
      </c>
    </row>
    <row r="13" spans="2:17" customFormat="1" ht="15.75">
      <c r="B13" s="59" t="s">
        <v>242</v>
      </c>
      <c r="C13" s="90"/>
      <c r="D13" s="96"/>
    </row>
    <row r="14" spans="2:17" customFormat="1" ht="15.75">
      <c r="B14" s="115" t="s">
        <v>535</v>
      </c>
      <c r="C14" s="116">
        <v>4629.49</v>
      </c>
      <c r="D14" s="100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.19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1" t="s">
        <v>218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261</v>
      </c>
      <c r="M7" s="77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1" t="s">
        <v>219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261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222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1" t="s">
        <v>224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261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223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2018-10-15T11:32:54Z</cp:lastPrinted>
  <dcterms:created xsi:type="dcterms:W3CDTF">2005-07-19T07:39:38Z</dcterms:created>
  <dcterms:modified xsi:type="dcterms:W3CDTF">2018-10-15T11:35:10Z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