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0\רבעון רביעי 2020\משרד האוצר\"/>
    </mc:Choice>
  </mc:AlternateContent>
  <xr:revisionPtr revIDLastSave="0" documentId="13_ncr:1_{31101800-6768-49B2-9717-AAA1D985D5AB}" xr6:coauthVersionLast="46" xr6:coauthVersionMax="46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קונצרני'!$B$1:$U$59</definedName>
    <definedName name="_xlnm.Print_Area" localSheetId="9">אופציות!$B$1:$L$37</definedName>
    <definedName name="_xlnm.Print_Area" localSheetId="21">הלוואות!$B$1:$R$43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מקרקעין'!$B$1:$J$21</definedName>
    <definedName name="_xlnm.Print_Area" localSheetId="10">'חוזים עתידיים'!$B$1:$K$20</definedName>
    <definedName name="_xlnm.Print_Area" localSheetId="26">'יתרת התחייבות להשקעה'!$B$1:$D$14</definedName>
    <definedName name="_xlnm.Print_Area" localSheetId="8">'כתבי אופציה'!$B$1:$L$21</definedName>
    <definedName name="_xlnm.Print_Area" localSheetId="12">'לא סחיר- תעודות התחייבות ממשלתי'!$B$1:$P$27</definedName>
    <definedName name="_xlnm.Print_Area" localSheetId="14">'לא סחיר - אג"ח קונצרני'!$B$1:$S$37</definedName>
    <definedName name="_xlnm.Print_Area" localSheetId="18">'לא סחיר - אופציות'!$B$1:$L$38</definedName>
    <definedName name="_xlnm.Print_Area" localSheetId="19">'לא סחיר - חוזים עתידיים'!$B$1:$K$42</definedName>
    <definedName name="_xlnm.Print_Area" localSheetId="17">'לא סחיר - כתבי אופציה'!$B$1:$L$20</definedName>
    <definedName name="_xlnm.Print_Area" localSheetId="20">'לא סחיר - מוצרים מובנים'!$B$1:$Q$36</definedName>
    <definedName name="_xlnm.Print_Area" localSheetId="15">'לא סחיר - מניות'!$B$1:$M$26</definedName>
    <definedName name="_xlnm.Print_Area" localSheetId="16">'לא סחיר - קרנות השקעה'!$B$1:$K$40</definedName>
    <definedName name="_xlnm.Print_Area" localSheetId="13">'לא סחיר - תעודות חוב מסחריות'!$B$1:$S$31</definedName>
    <definedName name="_xlnm.Print_Area" localSheetId="11">'מוצרים מובנים'!$B$1:$Q$36</definedName>
    <definedName name="_xlnm.Print_Area" localSheetId="1">מזומנים!$B$1:$L$47</definedName>
    <definedName name="_xlnm.Print_Area" localSheetId="5">מניות!$B$1:$O$94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חודשים'!$B$1:$O$28</definedName>
    <definedName name="_xlnm.Print_Area" localSheetId="7">'קרנות נאמנות'!$B$1:$O$37</definedName>
    <definedName name="_xlnm.Print_Area" localSheetId="6">'קרנות סל'!$B$1:$N$74</definedName>
    <definedName name="_xlnm.Print_Area" localSheetId="2">'תעודות התחייבות ממשלתיות'!$B$1:$R$50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8" l="1"/>
  <c r="J11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13" i="58" l="1"/>
  <c r="C10" i="84" l="1"/>
  <c r="J77" i="62" l="1"/>
  <c r="J59" i="62"/>
  <c r="D13" i="88" l="1"/>
  <c r="D41" i="88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D42" i="88" l="1"/>
  <c r="D44" i="88"/>
  <c r="C42" i="88"/>
  <c r="L16" i="58" l="1"/>
  <c r="L20" i="58"/>
  <c r="L24" i="58"/>
  <c r="L19" i="58"/>
  <c r="L23" i="58"/>
  <c r="L17" i="58"/>
  <c r="L21" i="58"/>
  <c r="L25" i="58"/>
  <c r="L14" i="58"/>
  <c r="L18" i="58"/>
  <c r="L22" i="58"/>
  <c r="L26" i="58"/>
  <c r="L15" i="58"/>
  <c r="L13" i="58"/>
</calcChain>
</file>

<file path=xl/sharedStrings.xml><?xml version="1.0" encoding="utf-8"?>
<sst xmlns="http://schemas.openxmlformats.org/spreadsheetml/2006/main" count="2751" uniqueCount="606">
  <si>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</si>
  <si>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</si>
  <si>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</si>
  <si>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</si>
  <si>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</si>
  <si>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</si>
  <si>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</si>
  <si>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</si>
  <si>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</si>
  <si>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</si>
  <si>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</si>
  <si>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</si>
  <si>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</si>
  <si>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</si>
  <si>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</si>
  <si>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</si>
  <si>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</si>
  <si>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</si>
  <si>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</si>
  <si>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</si>
  <si>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</si>
  <si>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</si>
  <si>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</si>
  <si>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</si>
  <si>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</si>
  <si>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</si>
  <si>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</si>
  <si>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</si>
  <si>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</si>
  <si>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</si>
  <si>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</si>
  <si>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</si>
  <si>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</si>
  <si>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</si>
  <si>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</si>
  <si>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</si>
  <si>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</si>
  <si>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</si>
  <si>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</si>
  <si>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</si>
  <si>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</si>
  <si>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</si>
  <si>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</si>
  <si>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</si>
  <si>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</si>
  <si>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</si>
  <si>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</si>
  <si>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</si>
  <si>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</si>
  <si>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</si>
  <si>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</si>
  <si>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</si>
  <si>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</si>
  <si>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</si>
  <si>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</si>
  <si>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</si>
  <si>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</si>
  <si>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</si>
  <si>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</si>
  <si>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</si>
  <si>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</si>
  <si>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</si>
  <si>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</si>
  <si>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</si>
  <si>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</si>
  <si>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</si>
  <si>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</si>
  <si>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</si>
  <si>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</si>
  <si>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</si>
  <si>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</si>
  <si>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</si>
  <si>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</si>
  <si>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</si>
  <si>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</si>
  <si>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</si>
  <si>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</si>
  <si>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</si>
  <si>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</si>
  <si>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</si>
  <si>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</si>
  <si>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</si>
  <si>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</si>
  <si>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</si>
  <si>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</si>
  <si>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</si>
  <si>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</si>
  <si>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</si>
  <si>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</si>
  <si>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</si>
  <si>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</si>
  <si>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</si>
  <si>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</si>
  <si>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</si>
  <si>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</si>
  <si>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</si>
  <si>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</si>
  <si>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</si>
  <si>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</si>
  <si>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</si>
  <si>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</si>
  <si>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</si>
  <si>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</si>
  <si>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</si>
  <si>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</si>
  <si>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</si>
  <si>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</si>
  <si>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</si>
  <si>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</si>
  <si>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</si>
  <si>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</si>
  <si>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</si>
  <si>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</si>
  <si>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</si>
  <si>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</si>
  <si>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</si>
  <si>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</si>
  <si>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</si>
  <si>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</si>
  <si>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</si>
  <si>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</si>
  <si>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</si>
  <si>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</si>
  <si>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</si>
  <si>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</si>
  <si>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</si>
  <si>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</si>
  <si>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</si>
  <si>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</si>
  <si>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</si>
  <si>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</si>
  <si>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</si>
  <si>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</si>
  <si>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</si>
  <si>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</si>
  <si>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</si>
  <si>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</si>
  <si>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</si>
  <si>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</si>
  <si>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</si>
  <si>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</si>
  <si>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</si>
  <si>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</si>
  <si>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</si>
  <si>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</si>
  <si>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</si>
  <si>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</si>
  <si>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</si>
  <si>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</si>
  <si>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</si>
  <si>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</si>
  <si>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</si>
  <si>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</si>
  <si>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</si>
  <si>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</si>
  <si>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</si>
  <si>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</si>
  <si>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</si>
  <si>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</si>
  <si>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</si>
  <si>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</si>
  <si>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</si>
  <si>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</si>
  <si>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</si>
  <si>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</si>
  <si>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</si>
  <si>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</si>
  <si>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</si>
  <si>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</si>
  <si>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</si>
  <si>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</si>
  <si>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</si>
  <si>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</si>
  <si>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</si>
  <si>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</si>
  <si>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</si>
  <si>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</si>
  <si>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</si>
  <si>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</si>
  <si>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</si>
  <si>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</si>
  <si>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</si>
  <si>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</si>
  <si>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</si>
  <si>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</si>
  <si>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</si>
  <si>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</si>
  <si>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</si>
  <si>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</si>
  <si>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</si>
  <si>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</si>
  <si>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</si>
  <si>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</si>
  <si>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</si>
  <si>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</si>
  <si>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</si>
  <si>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</si>
  <si>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</si>
  <si>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</si>
  <si>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</si>
  <si>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</si>
  <si>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</si>
  <si>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</si>
  <si>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</si>
  <si>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</si>
  <si>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</si>
  <si>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</si>
  <si>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</si>
  <si>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</si>
  <si>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</si>
  <si>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</si>
  <si>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</si>
  <si>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</si>
  <si>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</si>
  <si>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</si>
  <si>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</si>
  <si>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</si>
  <si>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</si>
  <si>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</si>
  <si>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</si>
  <si>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</si>
  <si>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</si>
  <si>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</si>
  <si>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</si>
  <si>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</si>
  <si>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</si>
  <si>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</si>
  <si>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</si>
  <si>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</si>
  <si>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</si>
  <si>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</si>
  <si>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</si>
  <si>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</si>
  <si>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</si>
  <si>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</si>
  <si>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</si>
  <si>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</si>
  <si>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</si>
  <si>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</si>
  <si>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</si>
  <si>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</si>
  <si>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</si>
  <si>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</si>
  <si>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</si>
  <si>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</si>
  <si>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</si>
  <si>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</si>
  <si>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</si>
  <si>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</si>
  <si>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</si>
  <si>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</si>
  <si>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</si>
  <si>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</si>
  <si>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</si>
  <si>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</si>
  <si>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</si>
  <si>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</si>
  <si>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</si>
  <si>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</si>
  <si>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</si>
  <si>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</si>
  <si>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</si>
  <si>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</si>
  <si>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</si>
  <si>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</si>
  <si>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</si>
  <si>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</si>
  <si>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</si>
  <si>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>סה"כ יתרות מזומנים ועו"ש נקובים במט"ח</t>
  </si>
  <si>
    <t xml:space="preserve">                                                  </t>
  </si>
  <si>
    <t xml:space="preserve">עו"ש דולר                                         </t>
  </si>
  <si>
    <t>סה"כ פח"ק/פר"י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</si>
  <si>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</si>
  <si>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</si>
  <si>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</si>
  <si>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</si>
  <si>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</si>
  <si>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31/12/2020</t>
  </si>
  <si>
    <t>עוצ"מ אגודה שיתופית לניהול קופות גמל בע"מ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</si>
  <si>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</si>
  <si>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</si>
  <si>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</si>
  <si>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</si>
  <si>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</si>
  <si>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</si>
  <si>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545                                    </t>
  </si>
  <si>
    <t xml:space="preserve">ממשל צמודה 726                                    </t>
  </si>
  <si>
    <t xml:space="preserve">ממשל צמודה 922                                    </t>
  </si>
  <si>
    <t xml:space="preserve">ממשלתי צמוד 536                                   </t>
  </si>
  <si>
    <t xml:space="preserve">ממשל שקלית 425 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</si>
  <si>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</si>
  <si>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</si>
  <si>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</si>
  <si>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</si>
  <si>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121                                    </t>
  </si>
  <si>
    <t xml:space="preserve">ממשל שקלית 122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</si>
  <si>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</si>
  <si>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</si>
  <si>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</si>
  <si>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</si>
  <si>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</si>
  <si>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</si>
  <si>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</si>
  <si>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</si>
  <si>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</si>
  <si>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</si>
  <si>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</si>
  <si>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</si>
  <si>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</si>
  <si>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</si>
  <si>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בארץ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</si>
  <si>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</si>
  <si>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</si>
  <si>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</si>
  <si>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</si>
  <si>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</si>
  <si>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</si>
  <si>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</si>
  <si>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</si>
  <si>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</si>
  <si>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מזרחי טפחות ש"ה                                   </t>
  </si>
  <si>
    <t xml:space="preserve">מליסרון אגח י"ג                                   </t>
  </si>
  <si>
    <t xml:space="preserve">פז חברת נפט 2020/2030                             </t>
  </si>
  <si>
    <t>אנרגיה</t>
  </si>
  <si>
    <t xml:space="preserve">דיסקונט ש"ה א'                                    </t>
  </si>
  <si>
    <t>ilA</t>
  </si>
  <si>
    <t xml:space="preserve">מגה אור ד'                                        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</si>
  <si>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</si>
  <si>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</si>
  <si>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</si>
  <si>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</si>
  <si>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</si>
  <si>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</si>
  <si>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</si>
  <si>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</si>
  <si>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</si>
  <si>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</si>
  <si>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</si>
  <si>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</si>
  <si>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</si>
  <si>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>ilA+</t>
  </si>
  <si>
    <t xml:space="preserve">אשדר ה'                                           </t>
  </si>
  <si>
    <t>בנייה</t>
  </si>
  <si>
    <t xml:space="preserve">אפי נכסים י'                                      </t>
  </si>
  <si>
    <t>נדל"ן מניב בחו"ל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</si>
  <si>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</si>
  <si>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</si>
  <si>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</si>
  <si>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</si>
  <si>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</si>
  <si>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</si>
  <si>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</si>
  <si>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</si>
  <si>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</si>
  <si>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</si>
  <si>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</si>
  <si>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</si>
  <si>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</si>
  <si>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</si>
  <si>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</si>
  <si>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</si>
  <si>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מטריקס אלקטרוניקה מ"ר                             </t>
  </si>
  <si>
    <t>שירותי מידע</t>
  </si>
  <si>
    <t xml:space="preserve">נייס מ"ר      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</si>
  <si>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</si>
  <si>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</si>
  <si>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</si>
  <si>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</si>
  <si>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</si>
  <si>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</si>
  <si>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ג'נרשיין קפיטל                                    </t>
  </si>
  <si>
    <t xml:space="preserve">נחושתן השקעות 1 מ"ר                               </t>
  </si>
  <si>
    <t xml:space="preserve">נאוויטס פטרוליום מ"ר                              </t>
  </si>
  <si>
    <t xml:space="preserve">חפציבה ג'רוזלם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</si>
  <si>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</si>
  <si>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</si>
  <si>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</si>
  <si>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</si>
  <si>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</si>
  <si>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</si>
  <si>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</si>
  <si>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</si>
  <si>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</si>
  <si>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</si>
  <si>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</si>
  <si>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</si>
  <si>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</si>
  <si>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HTZ-HERTZ GLOBAL HOLDINGS                         </t>
  </si>
  <si>
    <t>US42806J1060</t>
  </si>
  <si>
    <t>Commercial &amp; Professional Services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</si>
  <si>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</si>
  <si>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</si>
  <si>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</si>
  <si>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</si>
  <si>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</si>
  <si>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</si>
  <si>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</si>
  <si>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</si>
  <si>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</si>
  <si>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</si>
  <si>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</si>
  <si>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GPS-GAP INC                                       </t>
  </si>
  <si>
    <t>US3647601083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</si>
  <si>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</si>
  <si>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</si>
  <si>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</si>
  <si>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</si>
  <si>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</si>
  <si>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</si>
  <si>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</si>
  <si>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</si>
  <si>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</si>
  <si>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</si>
  <si>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</si>
  <si>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</si>
  <si>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</si>
  <si>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</si>
  <si>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</si>
  <si>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</si>
  <si>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</si>
  <si>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</si>
  <si>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</si>
  <si>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</si>
  <si>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</si>
  <si>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</si>
  <si>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</si>
  <si>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VIATRIS INC-VTRS US                               </t>
  </si>
  <si>
    <t>US92556V1061</t>
  </si>
  <si>
    <t>Health Care Equipment &amp; Services</t>
  </si>
  <si>
    <t xml:space="preserve">(GENERAL MO (GM                                   </t>
  </si>
  <si>
    <t>US37045V1008</t>
  </si>
  <si>
    <t>Hotels Restaurants &amp; Leisure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</si>
  <si>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</si>
  <si>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</si>
  <si>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</si>
  <si>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</si>
  <si>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</si>
  <si>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</si>
  <si>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</si>
  <si>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HONEYWELL-HON                                     </t>
  </si>
  <si>
    <t>US4385161066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</si>
  <si>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</si>
  <si>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</si>
  <si>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</si>
  <si>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</si>
  <si>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</si>
  <si>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</si>
  <si>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</si>
  <si>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</si>
  <si>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</si>
  <si>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JNJ-JOHNSON&amp;JOHNSON                               </t>
  </si>
  <si>
    <t>US4781601046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</si>
  <si>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</si>
  <si>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</si>
  <si>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</si>
  <si>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</si>
  <si>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</si>
  <si>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</si>
  <si>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</si>
  <si>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</si>
  <si>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</si>
  <si>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EXPEDIA GROUP -EXPE                               </t>
  </si>
  <si>
    <t>US30212P3038</t>
  </si>
  <si>
    <t xml:space="preserve">WMT-WAL MART STORES                               </t>
  </si>
  <si>
    <t>US9311421039</t>
  </si>
  <si>
    <t xml:space="preserve">SWKS-SKYWORKS SOLUTI                              </t>
  </si>
  <si>
    <t>US83088M1027</t>
  </si>
  <si>
    <t>Semiconductors &amp; Semiconductor Equipment</t>
  </si>
  <si>
    <t xml:space="preserve">Alphabet Inc. (GOOGL)                             </t>
  </si>
  <si>
    <t>US38259P5089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</si>
  <si>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</si>
  <si>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</si>
  <si>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</si>
  <si>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</si>
  <si>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</si>
  <si>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</si>
  <si>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</si>
  <si>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</si>
  <si>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</si>
  <si>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</si>
  <si>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</si>
  <si>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</si>
  <si>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</si>
  <si>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</si>
  <si>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</si>
  <si>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</si>
  <si>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</si>
  <si>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</si>
  <si>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פסגות סל ת"א 90 סד' 2                             </t>
  </si>
  <si>
    <t>מניות</t>
  </si>
  <si>
    <t xml:space="preserve">פסגות סל ת"א נפט וגז                              </t>
  </si>
  <si>
    <t xml:space="preserve">פסגות סל תא 125 סד-2                              </t>
  </si>
  <si>
    <t xml:space="preserve">ת"א 35 MTF                                        </t>
  </si>
  <si>
    <t xml:space="preserve">ת"א 90.MTF                                        </t>
  </si>
  <si>
    <t xml:space="preserve">תכלית גרמניה DAX30 מנוטרלת מטבע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</si>
  <si>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</si>
  <si>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</si>
  <si>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</si>
  <si>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</si>
  <si>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</si>
  <si>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</si>
  <si>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</si>
  <si>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</si>
  <si>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</si>
  <si>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</si>
  <si>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</si>
  <si>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</si>
  <si>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</si>
  <si>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</si>
  <si>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</si>
  <si>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</si>
  <si>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</si>
  <si>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</si>
  <si>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EDOC-GL X TELEMDICIN                              </t>
  </si>
  <si>
    <t>US37954Y2853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</si>
  <si>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</si>
  <si>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</si>
  <si>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</si>
  <si>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</si>
  <si>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</si>
  <si>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</si>
  <si>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</si>
  <si>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</si>
  <si>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</si>
  <si>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</si>
  <si>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</si>
  <si>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</si>
  <si>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</si>
  <si>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</si>
  <si>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</si>
  <si>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</si>
  <si>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</si>
  <si>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</si>
  <si>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</si>
  <si>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</si>
  <si>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</si>
  <si>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</si>
  <si>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</si>
  <si>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</si>
  <si>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</si>
  <si>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</si>
  <si>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</si>
  <si>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</si>
  <si>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</si>
  <si>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</si>
  <si>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</si>
  <si>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</si>
  <si>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</si>
  <si>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</si>
  <si>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</si>
  <si>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</si>
  <si>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</si>
  <si>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</si>
  <si>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</si>
  <si>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</si>
  <si>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AAPL 15/01/21 C120  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</si>
  <si>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</si>
  <si>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</si>
  <si>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</si>
  <si>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</si>
  <si>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אס.פי.סי אלעד 2                                   </t>
  </si>
  <si>
    <t>ilBBB</t>
  </si>
  <si>
    <t xml:space="preserve">אס.פי.סי אלעד 3                                   </t>
  </si>
  <si>
    <t xml:space="preserve">אס.פי.סי אלעד 4                                   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</si>
  <si>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</si>
  <si>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</si>
  <si>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</si>
  <si>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</si>
  <si>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</si>
  <si>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</si>
  <si>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</si>
  <si>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ויולה ג'נרשיין ניהול מניה ל.ס.                    </t>
  </si>
  <si>
    <t xml:space="preserve">ט.אר.די  מ"ר                                      </t>
  </si>
  <si>
    <t xml:space="preserve">BROSH CAPITAL                                     </t>
  </si>
  <si>
    <t xml:space="preserve">NOKED BONDS LP (B)                                </t>
  </si>
  <si>
    <t xml:space="preserve">PARETO OPTIMUM C  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</si>
  <si>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</si>
  <si>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</si>
  <si>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</si>
  <si>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</si>
  <si>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</si>
  <si>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FW/EUR3.969-25/02/21                              </t>
  </si>
  <si>
    <t xml:space="preserve">FW/USD-3.3197-25/02/21                            </t>
  </si>
  <si>
    <t xml:space="preserve">FW/USD-3.337-25/02/21                             </t>
  </si>
  <si>
    <t xml:space="preserve">FW3.2063-06/01/2021                               </t>
  </si>
  <si>
    <t xml:space="preserve">FW3.3675-25/02/21 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</si>
  <si>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</si>
  <si>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</si>
  <si>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</si>
  <si>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</si>
  <si>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</si>
  <si>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עוצ"מ-מאוחד</t>
  </si>
  <si>
    <t>570009449-00000000000346-0000000</t>
  </si>
  <si>
    <t>דולר</t>
  </si>
  <si>
    <t>יורו</t>
  </si>
  <si>
    <t>נכס א'</t>
  </si>
  <si>
    <t>השכרה</t>
  </si>
  <si>
    <t>החשמונאים 88 תל אביב</t>
  </si>
  <si>
    <t>נכס ב'</t>
  </si>
  <si>
    <t>KYG582251891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</si>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</sst>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3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0"/>
      <name val="Arial"/>
      <charset val="177"/>
    </font>
    <font>
      <sz val="13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9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30" fillId="0" borderId="30" xfId="7" applyFont="1" applyBorder="1" applyAlignment="1">
      <alignment horizontal="right" vertical="center" wrapText="1" indent="1" readingOrder="2"/>
    </xf>
    <xf numFmtId="0" fontId="23" fillId="3" borderId="27" xfId="0" applyFont="1" applyFill="1" applyBorder="1" applyAlignment="1">
      <alignment horizontal="right" vertical="center"/>
    </xf>
    <xf numFmtId="4" fontId="23" fillId="3" borderId="27" xfId="0" applyNumberFormat="1" applyFont="1" applyFill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4" fontId="2" fillId="0" borderId="27" xfId="0" applyNumberFormat="1" applyFont="1" applyBorder="1" applyAlignment="1">
      <alignment vertical="center"/>
    </xf>
    <xf numFmtId="10" fontId="2" fillId="0" borderId="27" xfId="19" applyNumberFormat="1" applyFont="1" applyFill="1" applyBorder="1" applyAlignment="1">
      <alignment horizontal="right" vertical="center"/>
    </xf>
    <xf numFmtId="0" fontId="2" fillId="0" borderId="27" xfId="0" applyFont="1" applyBorder="1" applyAlignment="1">
      <alignment horizontal="right" vertical="center" indent="1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20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" xfId="19" builtinId="5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277</v>
      </c>
    </row>
    <row r="2" spans="1:36">
      <c r="B2" s="80" t="s">
        <v>278</v>
      </c>
    </row>
    <row r="3" spans="1:36">
      <c r="B3" s="80" t="s">
        <v>591</v>
      </c>
    </row>
    <row r="4" spans="1:36">
      <c r="B4" s="80" t="s">
        <v>592</v>
      </c>
    </row>
    <row r="5" spans="1:36">
      <c r="B5" s="80"/>
    </row>
    <row r="6" spans="1:36" ht="26.25" customHeight="1">
      <c r="B6" s="133" t="s">
        <v>182</v>
      </c>
      <c r="C6" s="134"/>
      <c r="D6" s="135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51399.81</v>
      </c>
      <c r="D11" s="105">
        <f>מזומנים!L10</f>
        <v>7.9500000000000001E-2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177955.68</v>
      </c>
      <c r="D13" s="105">
        <f>'תעודות התחייבות ממשלתיות'!R11</f>
        <v>0.27529999999999999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62023.9</v>
      </c>
      <c r="D15" s="105">
        <f>'אג"ח קונצרני'!U11</f>
        <v>9.6000000000000002E-2</v>
      </c>
    </row>
    <row r="16" spans="1:36">
      <c r="A16" s="33" t="s">
        <v>150</v>
      </c>
      <c r="B16" s="70" t="s">
        <v>91</v>
      </c>
      <c r="C16" s="100">
        <f>מניות!L11</f>
        <v>169091.38</v>
      </c>
      <c r="D16" s="105">
        <f>מניות!O11</f>
        <v>0.26170000000000004</v>
      </c>
    </row>
    <row r="17" spans="1:4">
      <c r="A17" s="33" t="s">
        <v>150</v>
      </c>
      <c r="B17" s="70" t="s">
        <v>257</v>
      </c>
      <c r="C17" s="100">
        <f>'קרנות סל'!K11</f>
        <v>133698.82999999999</v>
      </c>
      <c r="D17" s="105">
        <f>'קרנות סל'!N11</f>
        <v>0.2069</v>
      </c>
    </row>
    <row r="18" spans="1:4">
      <c r="A18" s="33" t="s">
        <v>150</v>
      </c>
      <c r="B18" s="70" t="s">
        <v>92</v>
      </c>
      <c r="C18" s="100">
        <f>'קרנות נאמנות'!L11</f>
        <v>18916.11</v>
      </c>
      <c r="D18" s="105">
        <f>'קרנות נאמנות'!O11</f>
        <v>2.9300000000000003E-2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-87.32</v>
      </c>
      <c r="D20" s="105">
        <f>אופציות!L11</f>
        <v>-1E-4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550.69000000000005</v>
      </c>
      <c r="D26" s="105">
        <f>'לא סחיר - אג"ח קונצרני'!S11</f>
        <v>8.9999999999999998E-4</v>
      </c>
    </row>
    <row r="27" spans="1:4">
      <c r="A27" s="33" t="s">
        <v>150</v>
      </c>
      <c r="B27" s="70" t="s">
        <v>99</v>
      </c>
      <c r="C27" s="100">
        <f>'לא סחיר - מניות'!J11</f>
        <v>644.67999999999995</v>
      </c>
      <c r="D27" s="105">
        <f>'לא סחיר - מניות'!M11</f>
        <v>1E-3</v>
      </c>
    </row>
    <row r="28" spans="1:4">
      <c r="A28" s="33" t="s">
        <v>150</v>
      </c>
      <c r="B28" s="70" t="s">
        <v>100</v>
      </c>
      <c r="C28" s="100">
        <f>'לא סחיר - קרנות השקעה'!H11</f>
        <v>20163.63</v>
      </c>
      <c r="D28" s="105">
        <f>'לא סחיר - קרנות השקעה'!K11</f>
        <v>3.1200000000000002E-2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3456.75</v>
      </c>
      <c r="D31" s="105">
        <f>'לא סחיר - חוזים עתידיים'!K11</f>
        <v>5.3E-3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6839.89</v>
      </c>
      <c r="D33" s="105">
        <f>הלוואות!R10</f>
        <v>1.06E-2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1559.76</v>
      </c>
      <c r="D35" s="105">
        <f>'זכויות מקרקעין'!I10</f>
        <v>2.3999999999999998E-3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646213.79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1475.68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593</v>
      </c>
      <c r="D47" s="132">
        <v>3.2149999999999999</v>
      </c>
      <c r="G47" s="54"/>
    </row>
    <row r="48" spans="1:7">
      <c r="C48" s="125" t="s">
        <v>594</v>
      </c>
      <c r="D48" s="132">
        <v>3.9441000000000002</v>
      </c>
    </row>
    <row r="49" spans="2:4">
      <c r="C49" s="42"/>
      <c r="D49" s="42"/>
    </row>
    <row r="50" spans="2:4">
      <c r="B50" s="136" t="s">
        <v>256</v>
      </c>
      <c r="C50" s="136"/>
      <c r="D50" s="136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5703125" style="2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9.28515625" style="1" bestFit="1" customWidth="1"/>
    <col min="8" max="8" width="11.71093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277</v>
      </c>
    </row>
    <row r="2" spans="2:61">
      <c r="B2" s="80" t="s">
        <v>278</v>
      </c>
    </row>
    <row r="3" spans="2:61">
      <c r="B3" s="80" t="s">
        <v>591</v>
      </c>
    </row>
    <row r="4" spans="2:61">
      <c r="B4" s="80" t="s">
        <v>592</v>
      </c>
    </row>
    <row r="6" spans="2:61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61" ht="26.25" customHeight="1">
      <c r="B7" s="150" t="s">
        <v>114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>
        <v>-20</v>
      </c>
      <c r="H11" s="82"/>
      <c r="I11" s="82">
        <v>-87.32</v>
      </c>
      <c r="J11" s="109"/>
      <c r="K11" s="109"/>
      <c r="L11" s="109">
        <v>-1E-4</v>
      </c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269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554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269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2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2:12" customFormat="1" ht="15.75">
      <c r="B18" s="59" t="s">
        <v>269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2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2:12" customFormat="1" ht="15.75">
      <c r="B20" s="59" t="s">
        <v>269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2:12" customFormat="1" ht="15.75">
      <c r="B21" s="56" t="s">
        <v>231</v>
      </c>
      <c r="C21" s="86"/>
      <c r="D21" s="86"/>
      <c r="E21" s="86"/>
      <c r="F21" s="86"/>
      <c r="G21" s="88">
        <v>-20</v>
      </c>
      <c r="H21" s="88"/>
      <c r="I21" s="88">
        <v>-87.32</v>
      </c>
      <c r="J21" s="110"/>
      <c r="K21" s="110"/>
      <c r="L21" s="110">
        <v>-1E-4</v>
      </c>
    </row>
    <row r="22" spans="2:12" customFormat="1" ht="15.75">
      <c r="B22" s="56" t="s">
        <v>219</v>
      </c>
      <c r="C22" s="86"/>
      <c r="D22" s="86"/>
      <c r="E22" s="86"/>
      <c r="F22" s="86"/>
      <c r="G22" s="88">
        <v>-20</v>
      </c>
      <c r="H22" s="88"/>
      <c r="I22" s="88">
        <v>-87.32</v>
      </c>
      <c r="J22" s="110"/>
      <c r="K22" s="110"/>
      <c r="L22" s="110">
        <v>-1E-4</v>
      </c>
    </row>
    <row r="23" spans="2:12" customFormat="1" ht="15.75">
      <c r="B23" s="59" t="s">
        <v>269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2:12" customFormat="1" ht="15.75">
      <c r="B24" s="59" t="s">
        <v>555</v>
      </c>
      <c r="C24" s="87">
        <v>8833071</v>
      </c>
      <c r="D24" s="87" t="s">
        <v>376</v>
      </c>
      <c r="E24" s="87" t="s">
        <v>556</v>
      </c>
      <c r="F24" s="87" t="s">
        <v>164</v>
      </c>
      <c r="G24" s="89">
        <v>-20</v>
      </c>
      <c r="H24" s="89">
        <v>135800</v>
      </c>
      <c r="I24" s="89">
        <v>-87.32</v>
      </c>
      <c r="J24" s="111">
        <v>0</v>
      </c>
      <c r="K24" s="111">
        <v>1</v>
      </c>
      <c r="L24" s="111">
        <v>-1E-4</v>
      </c>
    </row>
    <row r="25" spans="2:12" customFormat="1" ht="15.75">
      <c r="B25" s="56" t="s">
        <v>224</v>
      </c>
      <c r="C25" s="86"/>
      <c r="D25" s="86"/>
      <c r="E25" s="86"/>
      <c r="F25" s="86"/>
      <c r="G25" s="88"/>
      <c r="H25" s="88"/>
      <c r="I25" s="88"/>
      <c r="J25" s="110"/>
      <c r="K25" s="110"/>
      <c r="L25" s="110"/>
    </row>
    <row r="26" spans="2:12" customFormat="1" ht="15.75">
      <c r="B26" s="59" t="s">
        <v>269</v>
      </c>
      <c r="C26" s="87"/>
      <c r="D26" s="87"/>
      <c r="E26" s="87"/>
      <c r="F26" s="87"/>
      <c r="G26" s="89"/>
      <c r="H26" s="89"/>
      <c r="I26" s="89"/>
      <c r="J26" s="111"/>
      <c r="K26" s="111"/>
      <c r="L26" s="111"/>
    </row>
    <row r="27" spans="2:12" customFormat="1" ht="15.75">
      <c r="B27" s="56" t="s">
        <v>220</v>
      </c>
      <c r="C27" s="86"/>
      <c r="D27" s="86"/>
      <c r="E27" s="86"/>
      <c r="F27" s="86"/>
      <c r="G27" s="88"/>
      <c r="H27" s="88"/>
      <c r="I27" s="88"/>
      <c r="J27" s="110"/>
      <c r="K27" s="110"/>
      <c r="L27" s="110"/>
    </row>
    <row r="28" spans="2:12" customFormat="1" ht="15.75">
      <c r="B28" s="59" t="s">
        <v>269</v>
      </c>
      <c r="C28" s="87"/>
      <c r="D28" s="87"/>
      <c r="E28" s="87"/>
      <c r="F28" s="87"/>
      <c r="G28" s="89"/>
      <c r="H28" s="89"/>
      <c r="I28" s="89"/>
      <c r="J28" s="111"/>
      <c r="K28" s="111"/>
      <c r="L28" s="111"/>
    </row>
    <row r="29" spans="2:12" customFormat="1" ht="15.75">
      <c r="B29" s="56" t="s">
        <v>221</v>
      </c>
      <c r="C29" s="86"/>
      <c r="D29" s="86"/>
      <c r="E29" s="86"/>
      <c r="F29" s="86"/>
      <c r="G29" s="88"/>
      <c r="H29" s="88"/>
      <c r="I29" s="88"/>
      <c r="J29" s="110"/>
      <c r="K29" s="110"/>
      <c r="L29" s="110"/>
    </row>
    <row r="30" spans="2:12" customFormat="1" ht="15.75">
      <c r="B30" s="59" t="s">
        <v>269</v>
      </c>
      <c r="C30" s="87"/>
      <c r="D30" s="87"/>
      <c r="E30" s="87"/>
      <c r="F30" s="87"/>
      <c r="G30" s="89"/>
      <c r="H30" s="89"/>
      <c r="I30" s="89"/>
      <c r="J30" s="111"/>
      <c r="K30" s="111"/>
      <c r="L30" s="111"/>
    </row>
    <row r="31" spans="2:12" customFormat="1" ht="15.75">
      <c r="B31" s="56" t="s">
        <v>72</v>
      </c>
      <c r="C31" s="86"/>
      <c r="D31" s="86"/>
      <c r="E31" s="86"/>
      <c r="F31" s="86"/>
      <c r="G31" s="88"/>
      <c r="H31" s="88"/>
      <c r="I31" s="88"/>
      <c r="J31" s="110"/>
      <c r="K31" s="110"/>
      <c r="L31" s="110"/>
    </row>
    <row r="32" spans="2:12" customFormat="1" ht="15.75">
      <c r="B32" s="117" t="s">
        <v>269</v>
      </c>
      <c r="C32" s="87"/>
      <c r="D32" s="87"/>
      <c r="E32" s="87"/>
      <c r="F32" s="87"/>
      <c r="G32" s="89"/>
      <c r="H32" s="89"/>
      <c r="I32" s="89"/>
      <c r="J32" s="111"/>
      <c r="K32" s="111"/>
      <c r="L32" s="111"/>
    </row>
    <row r="33" spans="1:12" customFormat="1">
      <c r="A33" s="1"/>
      <c r="B33" s="114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40" t="s">
        <v>256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7:L37"/>
  </mergeCells>
  <phoneticPr fontId="4" type="noConversion"/>
  <dataValidations count="1">
    <dataValidation allowBlank="1" showInputMessage="1" showErrorMessage="1" sqref="A5:XFD11 A46:XFD1048576 A33:A37 B33:L36" xr:uid="{00000000-0002-0000-0900-000000000000}"/>
  </dataValidation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26" sqref="B26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591</v>
      </c>
    </row>
    <row r="4" spans="1:60">
      <c r="B4" s="80" t="s">
        <v>592</v>
      </c>
    </row>
    <row r="6" spans="1:60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2"/>
      <c r="BD6" s="1" t="s">
        <v>142</v>
      </c>
      <c r="BF6" s="1" t="s">
        <v>175</v>
      </c>
      <c r="BH6" s="3" t="s">
        <v>165</v>
      </c>
    </row>
    <row r="7" spans="1:60" ht="26.25" customHeight="1">
      <c r="B7" s="150" t="s">
        <v>115</v>
      </c>
      <c r="C7" s="151"/>
      <c r="D7" s="151"/>
      <c r="E7" s="151"/>
      <c r="F7" s="151"/>
      <c r="G7" s="151"/>
      <c r="H7" s="151"/>
      <c r="I7" s="151"/>
      <c r="J7" s="151"/>
      <c r="K7" s="152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557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269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558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269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40" t="s">
        <v>256</v>
      </c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591</v>
      </c>
    </row>
    <row r="4" spans="2:81">
      <c r="B4" s="80" t="s">
        <v>592</v>
      </c>
    </row>
    <row r="6" spans="2:81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2"/>
    </row>
    <row r="7" spans="2:81" ht="26.25" customHeight="1">
      <c r="B7" s="150" t="s">
        <v>116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269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269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269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269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269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269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269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269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269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269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40" t="s">
        <v>256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26" sqref="B26:P26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277</v>
      </c>
    </row>
    <row r="2" spans="2:72">
      <c r="B2" s="80" t="s">
        <v>278</v>
      </c>
    </row>
    <row r="3" spans="2:72">
      <c r="B3" s="80" t="s">
        <v>591</v>
      </c>
    </row>
    <row r="4" spans="2:72">
      <c r="B4" s="80" t="s">
        <v>592</v>
      </c>
    </row>
    <row r="6" spans="2:72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/>
    </row>
    <row r="7" spans="2:72" ht="26.25" customHeight="1">
      <c r="B7" s="150" t="s">
        <v>108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269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269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269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269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269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269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559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269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40" t="s">
        <v>256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591</v>
      </c>
    </row>
    <row r="4" spans="2:65">
      <c r="B4" s="80" t="s">
        <v>592</v>
      </c>
    </row>
    <row r="6" spans="2:65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2"/>
    </row>
    <row r="7" spans="2:65" ht="26.25" customHeight="1">
      <c r="B7" s="150" t="s">
        <v>109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2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269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269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269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269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269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269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40" t="s">
        <v>256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36.42578125" style="2" customWidth="1"/>
    <col min="3" max="3" width="10.5703125" style="2" customWidth="1"/>
    <col min="4" max="4" width="6.7109375" style="2" customWidth="1"/>
    <col min="5" max="5" width="7.7109375" style="2" customWidth="1"/>
    <col min="6" max="6" width="17.42578125" style="1" customWidth="1"/>
    <col min="7" max="7" width="7.42578125" style="1" customWidth="1"/>
    <col min="8" max="8" width="11.42578125" style="1" bestFit="1" customWidth="1"/>
    <col min="9" max="9" width="13" style="1" customWidth="1"/>
    <col min="10" max="10" width="8.7109375" style="1" bestFit="1" customWidth="1"/>
    <col min="11" max="11" width="9.85546875" style="1" bestFit="1" customWidth="1"/>
    <col min="12" max="12" width="8.7109375" style="1" customWidth="1"/>
    <col min="13" max="13" width="9.28515625" style="1" customWidth="1"/>
    <col min="14" max="14" width="16.28515625" style="1" customWidth="1"/>
    <col min="15" max="15" width="8.7109375" style="1" customWidth="1"/>
    <col min="16" max="16" width="10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591</v>
      </c>
    </row>
    <row r="4" spans="2:81">
      <c r="B4" s="80" t="s">
        <v>592</v>
      </c>
    </row>
    <row r="6" spans="2:81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2"/>
    </row>
    <row r="7" spans="2:81" ht="26.25" customHeight="1">
      <c r="B7" s="150" t="s">
        <v>110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2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>
        <v>17.27</v>
      </c>
      <c r="K11" s="115"/>
      <c r="L11" s="109"/>
      <c r="M11" s="109">
        <v>1E-4</v>
      </c>
      <c r="N11" s="82">
        <v>1016791.91</v>
      </c>
      <c r="O11" s="82"/>
      <c r="P11" s="82">
        <v>550.69000000000005</v>
      </c>
      <c r="Q11" s="109"/>
      <c r="R11" s="109"/>
      <c r="S11" s="109">
        <v>8.9999999999999998E-4</v>
      </c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>
        <v>17.27</v>
      </c>
      <c r="K12" s="86"/>
      <c r="L12" s="110"/>
      <c r="M12" s="110">
        <v>1E-4</v>
      </c>
      <c r="N12" s="88">
        <v>1016791.91</v>
      </c>
      <c r="O12" s="88"/>
      <c r="P12" s="88">
        <v>550.69000000000005</v>
      </c>
      <c r="Q12" s="110"/>
      <c r="R12" s="110"/>
      <c r="S12" s="110">
        <v>8.9999999999999998E-4</v>
      </c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>
        <v>17.27</v>
      </c>
      <c r="K13" s="86"/>
      <c r="L13" s="110"/>
      <c r="M13" s="110">
        <v>1E-4</v>
      </c>
      <c r="N13" s="88">
        <v>964231.91</v>
      </c>
      <c r="O13" s="88"/>
      <c r="P13" s="88">
        <v>550.69000000000005</v>
      </c>
      <c r="Q13" s="110"/>
      <c r="R13" s="110"/>
      <c r="S13" s="110">
        <v>8.9999999999999998E-4</v>
      </c>
    </row>
    <row r="14" spans="2:81" customFormat="1" ht="15.75">
      <c r="B14" s="66" t="s">
        <v>269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66" t="s">
        <v>560</v>
      </c>
      <c r="C15" s="87">
        <v>1092774</v>
      </c>
      <c r="D15" s="87"/>
      <c r="E15" s="87">
        <v>109</v>
      </c>
      <c r="F15" s="87" t="s">
        <v>342</v>
      </c>
      <c r="G15" s="87" t="s">
        <v>561</v>
      </c>
      <c r="H15" s="87" t="s">
        <v>306</v>
      </c>
      <c r="I15" s="94">
        <v>38445</v>
      </c>
      <c r="J15" s="87">
        <v>17.18</v>
      </c>
      <c r="K15" s="87" t="s">
        <v>165</v>
      </c>
      <c r="L15" s="111">
        <v>6.4500000000000002E-2</v>
      </c>
      <c r="M15" s="111">
        <v>1E-4</v>
      </c>
      <c r="N15" s="89">
        <v>68220.23</v>
      </c>
      <c r="O15" s="89">
        <v>125.26929</v>
      </c>
      <c r="P15" s="89">
        <v>85.46</v>
      </c>
      <c r="Q15" s="111">
        <v>0</v>
      </c>
      <c r="R15" s="111">
        <v>0.1552</v>
      </c>
      <c r="S15" s="111">
        <v>1E-4</v>
      </c>
    </row>
    <row r="16" spans="2:81" customFormat="1" ht="15.75">
      <c r="B16" s="66" t="s">
        <v>562</v>
      </c>
      <c r="C16" s="87">
        <v>1093939</v>
      </c>
      <c r="D16" s="87"/>
      <c r="E16" s="87">
        <v>109</v>
      </c>
      <c r="F16" s="87" t="s">
        <v>342</v>
      </c>
      <c r="G16" s="87" t="s">
        <v>561</v>
      </c>
      <c r="H16" s="87" t="s">
        <v>306</v>
      </c>
      <c r="I16" s="94">
        <v>38540</v>
      </c>
      <c r="J16" s="87">
        <v>18.27</v>
      </c>
      <c r="K16" s="87" t="s">
        <v>165</v>
      </c>
      <c r="L16" s="111">
        <v>6.4500000000000002E-2</v>
      </c>
      <c r="M16" s="111">
        <v>1E-4</v>
      </c>
      <c r="N16" s="89">
        <v>224289.49</v>
      </c>
      <c r="O16" s="89">
        <v>123.79002</v>
      </c>
      <c r="P16" s="89">
        <v>277.64999999999998</v>
      </c>
      <c r="Q16" s="111">
        <v>0</v>
      </c>
      <c r="R16" s="111">
        <v>0.50419999999999998</v>
      </c>
      <c r="S16" s="111">
        <v>4.0000000000000002E-4</v>
      </c>
    </row>
    <row r="17" spans="2:19" customFormat="1" ht="15.75">
      <c r="B17" s="66" t="s">
        <v>563</v>
      </c>
      <c r="C17" s="87">
        <v>1094747</v>
      </c>
      <c r="D17" s="87"/>
      <c r="E17" s="87">
        <v>109</v>
      </c>
      <c r="F17" s="87" t="s">
        <v>342</v>
      </c>
      <c r="G17" s="87" t="s">
        <v>561</v>
      </c>
      <c r="H17" s="87" t="s">
        <v>306</v>
      </c>
      <c r="I17" s="94">
        <v>38634</v>
      </c>
      <c r="J17" s="87">
        <v>15.84</v>
      </c>
      <c r="K17" s="87" t="s">
        <v>165</v>
      </c>
      <c r="L17" s="111">
        <v>6.4500000000000002E-2</v>
      </c>
      <c r="M17" s="111">
        <v>1E-4</v>
      </c>
      <c r="N17" s="89">
        <v>154090.31</v>
      </c>
      <c r="O17" s="89">
        <v>121.70005999999999</v>
      </c>
      <c r="P17" s="89">
        <v>187.53</v>
      </c>
      <c r="Q17" s="111">
        <v>0</v>
      </c>
      <c r="R17" s="111">
        <v>0.34049999999999997</v>
      </c>
      <c r="S17" s="111">
        <v>2.9999999999999997E-4</v>
      </c>
    </row>
    <row r="18" spans="2:19" customFormat="1" ht="15.75">
      <c r="B18" s="66" t="s">
        <v>564</v>
      </c>
      <c r="C18" s="87">
        <v>1760016</v>
      </c>
      <c r="D18" s="87"/>
      <c r="E18" s="87">
        <v>2163</v>
      </c>
      <c r="F18" s="87" t="s">
        <v>349</v>
      </c>
      <c r="G18" s="87">
        <v>0</v>
      </c>
      <c r="H18" s="87" t="s">
        <v>280</v>
      </c>
      <c r="I18" s="94">
        <v>36303</v>
      </c>
      <c r="J18" s="87">
        <v>0</v>
      </c>
      <c r="K18" s="87" t="s">
        <v>165</v>
      </c>
      <c r="L18" s="111">
        <v>0.04</v>
      </c>
      <c r="M18" s="111">
        <v>0.04</v>
      </c>
      <c r="N18" s="89">
        <v>253687.79</v>
      </c>
      <c r="O18" s="89">
        <v>0.01</v>
      </c>
      <c r="P18" s="89">
        <v>0.03</v>
      </c>
      <c r="Q18" s="111">
        <v>0</v>
      </c>
      <c r="R18" s="111">
        <v>0</v>
      </c>
      <c r="S18" s="111">
        <v>0</v>
      </c>
    </row>
    <row r="19" spans="2:19" customFormat="1" ht="15.75">
      <c r="B19" s="66" t="s">
        <v>565</v>
      </c>
      <c r="C19" s="87">
        <v>3980018</v>
      </c>
      <c r="D19" s="87"/>
      <c r="E19" s="87">
        <v>398</v>
      </c>
      <c r="F19" s="87" t="s">
        <v>566</v>
      </c>
      <c r="G19" s="87">
        <v>0</v>
      </c>
      <c r="H19" s="87" t="s">
        <v>280</v>
      </c>
      <c r="I19" s="94">
        <v>36304</v>
      </c>
      <c r="J19" s="87">
        <v>0</v>
      </c>
      <c r="K19" s="87" t="s">
        <v>165</v>
      </c>
      <c r="L19" s="111">
        <v>0.03</v>
      </c>
      <c r="M19" s="111">
        <v>0.03</v>
      </c>
      <c r="N19" s="89">
        <v>131565.04</v>
      </c>
      <c r="O19" s="89">
        <v>0.01</v>
      </c>
      <c r="P19" s="89">
        <v>0.01</v>
      </c>
      <c r="Q19" s="111">
        <v>2.5499999999999998E-2</v>
      </c>
      <c r="R19" s="111">
        <v>0</v>
      </c>
      <c r="S19" s="111">
        <v>0</v>
      </c>
    </row>
    <row r="20" spans="2:19" customFormat="1" ht="15.75">
      <c r="B20" s="66" t="s">
        <v>565</v>
      </c>
      <c r="C20" s="87">
        <v>3980042</v>
      </c>
      <c r="D20" s="87"/>
      <c r="E20" s="87">
        <v>398</v>
      </c>
      <c r="F20" s="87" t="s">
        <v>566</v>
      </c>
      <c r="G20" s="87">
        <v>0</v>
      </c>
      <c r="H20" s="87" t="s">
        <v>280</v>
      </c>
      <c r="I20" s="94">
        <v>36535</v>
      </c>
      <c r="J20" s="87">
        <v>0</v>
      </c>
      <c r="K20" s="87" t="s">
        <v>165</v>
      </c>
      <c r="L20" s="111">
        <v>0.03</v>
      </c>
      <c r="M20" s="111">
        <v>0.03</v>
      </c>
      <c r="N20" s="89">
        <v>132379.04999999999</v>
      </c>
      <c r="O20" s="89">
        <v>0.01</v>
      </c>
      <c r="P20" s="89">
        <v>0.01</v>
      </c>
      <c r="Q20" s="111">
        <v>1.2800000000000001E-2</v>
      </c>
      <c r="R20" s="111">
        <v>0</v>
      </c>
      <c r="S20" s="111">
        <v>0</v>
      </c>
    </row>
    <row r="21" spans="2:19" customFormat="1" ht="15.75">
      <c r="B21" s="58" t="s">
        <v>71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2:19" customFormat="1" ht="15.75">
      <c r="B22" s="66" t="s">
        <v>269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2:19" customFormat="1" ht="15.75">
      <c r="B23" s="58" t="s">
        <v>50</v>
      </c>
      <c r="C23" s="86"/>
      <c r="D23" s="86"/>
      <c r="E23" s="86"/>
      <c r="F23" s="86"/>
      <c r="G23" s="86"/>
      <c r="H23" s="86"/>
      <c r="I23" s="93"/>
      <c r="J23" s="86"/>
      <c r="K23" s="86"/>
      <c r="L23" s="110"/>
      <c r="M23" s="110">
        <v>0.04</v>
      </c>
      <c r="N23" s="88">
        <v>52560</v>
      </c>
      <c r="O23" s="88"/>
      <c r="P23" s="88"/>
      <c r="Q23" s="110"/>
      <c r="R23" s="110"/>
      <c r="S23" s="110"/>
    </row>
    <row r="24" spans="2:19" customFormat="1" ht="15.75">
      <c r="B24" s="66" t="s">
        <v>269</v>
      </c>
      <c r="C24" s="87"/>
      <c r="D24" s="87"/>
      <c r="E24" s="87"/>
      <c r="F24" s="87"/>
      <c r="G24" s="87"/>
      <c r="H24" s="87"/>
      <c r="I24" s="94"/>
      <c r="J24" s="87"/>
      <c r="K24" s="87"/>
      <c r="L24" s="111"/>
      <c r="M24" s="111"/>
      <c r="N24" s="89"/>
      <c r="O24" s="89"/>
      <c r="P24" s="89"/>
      <c r="Q24" s="111"/>
      <c r="R24" s="111"/>
      <c r="S24" s="111"/>
    </row>
    <row r="25" spans="2:19" customFormat="1" ht="15.75">
      <c r="B25" s="66" t="s">
        <v>567</v>
      </c>
      <c r="C25" s="87">
        <v>2390037</v>
      </c>
      <c r="D25" s="87"/>
      <c r="E25" s="87">
        <v>2225</v>
      </c>
      <c r="F25" s="87" t="s">
        <v>568</v>
      </c>
      <c r="G25" s="87">
        <v>0</v>
      </c>
      <c r="H25" s="87" t="s">
        <v>280</v>
      </c>
      <c r="I25" s="94">
        <v>36304</v>
      </c>
      <c r="J25" s="87">
        <v>0</v>
      </c>
      <c r="K25" s="87" t="s">
        <v>165</v>
      </c>
      <c r="L25" s="111">
        <v>0.04</v>
      </c>
      <c r="M25" s="111">
        <v>0.04</v>
      </c>
      <c r="N25" s="89">
        <v>52560</v>
      </c>
      <c r="O25" s="89">
        <v>1E-3</v>
      </c>
      <c r="P25" s="89">
        <v>0</v>
      </c>
      <c r="Q25" s="111">
        <v>0</v>
      </c>
      <c r="R25" s="111">
        <v>0</v>
      </c>
      <c r="S25" s="111">
        <v>0</v>
      </c>
    </row>
    <row r="26" spans="2:19" customFormat="1" ht="15.75">
      <c r="B26" s="58" t="s">
        <v>72</v>
      </c>
      <c r="C26" s="86"/>
      <c r="D26" s="86"/>
      <c r="E26" s="86"/>
      <c r="F26" s="86"/>
      <c r="G26" s="86"/>
      <c r="H26" s="86"/>
      <c r="I26" s="93"/>
      <c r="J26" s="86"/>
      <c r="K26" s="86"/>
      <c r="L26" s="110"/>
      <c r="M26" s="110"/>
      <c r="N26" s="88"/>
      <c r="O26" s="88"/>
      <c r="P26" s="88"/>
      <c r="Q26" s="110"/>
      <c r="R26" s="110"/>
      <c r="S26" s="110"/>
    </row>
    <row r="27" spans="2:19" customFormat="1" ht="15.75">
      <c r="B27" s="66" t="s">
        <v>269</v>
      </c>
      <c r="C27" s="87"/>
      <c r="D27" s="87"/>
      <c r="E27" s="87"/>
      <c r="F27" s="87"/>
      <c r="G27" s="87"/>
      <c r="H27" s="87"/>
      <c r="I27" s="94"/>
      <c r="J27" s="87"/>
      <c r="K27" s="87"/>
      <c r="L27" s="111"/>
      <c r="M27" s="111"/>
      <c r="N27" s="89"/>
      <c r="O27" s="89"/>
      <c r="P27" s="89"/>
      <c r="Q27" s="111"/>
      <c r="R27" s="111"/>
      <c r="S27" s="111"/>
    </row>
    <row r="28" spans="2:19" customFormat="1" ht="15.75">
      <c r="B28" s="58" t="s">
        <v>231</v>
      </c>
      <c r="C28" s="86"/>
      <c r="D28" s="86"/>
      <c r="E28" s="86"/>
      <c r="F28" s="86"/>
      <c r="G28" s="86"/>
      <c r="H28" s="86"/>
      <c r="I28" s="93"/>
      <c r="J28" s="86"/>
      <c r="K28" s="86"/>
      <c r="L28" s="110"/>
      <c r="M28" s="110"/>
      <c r="N28" s="88"/>
      <c r="O28" s="88"/>
      <c r="P28" s="88"/>
      <c r="Q28" s="110"/>
      <c r="R28" s="110"/>
      <c r="S28" s="110"/>
    </row>
    <row r="29" spans="2:19" customFormat="1" ht="31.5">
      <c r="B29" s="58" t="s">
        <v>85</v>
      </c>
      <c r="C29" s="86"/>
      <c r="D29" s="86"/>
      <c r="E29" s="86"/>
      <c r="F29" s="86"/>
      <c r="G29" s="86"/>
      <c r="H29" s="86"/>
      <c r="I29" s="93"/>
      <c r="J29" s="86"/>
      <c r="K29" s="86"/>
      <c r="L29" s="110"/>
      <c r="M29" s="110"/>
      <c r="N29" s="88"/>
      <c r="O29" s="88"/>
      <c r="P29" s="88"/>
      <c r="Q29" s="110"/>
      <c r="R29" s="110"/>
      <c r="S29" s="110"/>
    </row>
    <row r="30" spans="2:19" customFormat="1" ht="15.75">
      <c r="B30" s="66" t="s">
        <v>269</v>
      </c>
      <c r="C30" s="87"/>
      <c r="D30" s="87"/>
      <c r="E30" s="87"/>
      <c r="F30" s="87"/>
      <c r="G30" s="87"/>
      <c r="H30" s="87"/>
      <c r="I30" s="94"/>
      <c r="J30" s="87"/>
      <c r="K30" s="87"/>
      <c r="L30" s="111"/>
      <c r="M30" s="111"/>
      <c r="N30" s="89"/>
      <c r="O30" s="89"/>
      <c r="P30" s="89"/>
      <c r="Q30" s="111"/>
      <c r="R30" s="111"/>
      <c r="S30" s="111"/>
    </row>
    <row r="31" spans="2:19" customFormat="1" ht="15.75">
      <c r="B31" s="58" t="s">
        <v>86</v>
      </c>
      <c r="C31" s="86"/>
      <c r="D31" s="86"/>
      <c r="E31" s="86"/>
      <c r="F31" s="86"/>
      <c r="G31" s="86"/>
      <c r="H31" s="86"/>
      <c r="I31" s="93"/>
      <c r="J31" s="86"/>
      <c r="K31" s="86"/>
      <c r="L31" s="110"/>
      <c r="M31" s="110"/>
      <c r="N31" s="88"/>
      <c r="O31" s="88"/>
      <c r="P31" s="88"/>
      <c r="Q31" s="110"/>
      <c r="R31" s="110"/>
      <c r="S31" s="110"/>
    </row>
    <row r="32" spans="2:19" customFormat="1" ht="15.75">
      <c r="B32" s="121" t="s">
        <v>269</v>
      </c>
      <c r="C32" s="87"/>
      <c r="D32" s="87"/>
      <c r="E32" s="87"/>
      <c r="F32" s="87"/>
      <c r="G32" s="87"/>
      <c r="H32" s="87"/>
      <c r="I32" s="94"/>
      <c r="J32" s="87"/>
      <c r="K32" s="87"/>
      <c r="L32" s="111"/>
      <c r="M32" s="111"/>
      <c r="N32" s="89"/>
      <c r="O32" s="89"/>
      <c r="P32" s="89"/>
      <c r="Q32" s="111"/>
      <c r="R32" s="111"/>
      <c r="S32" s="111"/>
    </row>
    <row r="33" spans="1:19" customFormat="1">
      <c r="A33" s="1"/>
      <c r="B33" s="114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14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customFormat="1">
      <c r="A36" s="1"/>
      <c r="B36" s="114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B37" s="140" t="s">
        <v>256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7:S37"/>
  </mergeCells>
  <phoneticPr fontId="4" type="noConversion"/>
  <dataValidations count="1">
    <dataValidation allowBlank="1" showInputMessage="1" showErrorMessage="1" sqref="T37:XFD1048576 A33:A1048576 A5:XFD11 B38:S1048576 B33:S36" xr:uid="{00000000-0002-0000-0E00-000000000000}"/>
  </dataValidations>
  <pageMargins left="0.7" right="0.7" top="0.75" bottom="0.75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4" workbookViewId="0">
      <selection activeCell="B26" sqref="B26:M26"/>
    </sheetView>
  </sheetViews>
  <sheetFormatPr defaultColWidth="9.140625" defaultRowHeight="18"/>
  <cols>
    <col min="1" max="1" width="6.28515625" style="1" customWidth="1"/>
    <col min="2" max="2" width="47" style="2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28515625" style="1" bestFit="1" customWidth="1"/>
    <col min="7" max="7" width="9.85546875" style="1" bestFit="1" customWidth="1"/>
    <col min="8" max="8" width="14.5703125" style="1" bestFit="1" customWidth="1"/>
    <col min="9" max="9" width="10.7109375" style="1" bestFit="1" customWidth="1"/>
    <col min="10" max="10" width="10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277</v>
      </c>
    </row>
    <row r="2" spans="2:98">
      <c r="B2" s="80" t="s">
        <v>278</v>
      </c>
    </row>
    <row r="3" spans="2:98">
      <c r="B3" s="80" t="s">
        <v>591</v>
      </c>
    </row>
    <row r="4" spans="2:98">
      <c r="B4" s="80" t="s">
        <v>592</v>
      </c>
    </row>
    <row r="6" spans="2:98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2:98" ht="26.25" customHeight="1">
      <c r="B7" s="150" t="s">
        <v>111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105386.76</v>
      </c>
      <c r="I11" s="82"/>
      <c r="J11" s="82">
        <v>644.67999999999995</v>
      </c>
      <c r="K11" s="109"/>
      <c r="L11" s="109"/>
      <c r="M11" s="109">
        <v>1E-3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105386.76</v>
      </c>
      <c r="I12" s="88"/>
      <c r="J12" s="88">
        <v>644.67999999999995</v>
      </c>
      <c r="K12" s="110"/>
      <c r="L12" s="110"/>
      <c r="M12" s="110">
        <v>1E-3</v>
      </c>
    </row>
    <row r="13" spans="2:98" customFormat="1" ht="15.75">
      <c r="B13" s="59" t="s">
        <v>269</v>
      </c>
      <c r="C13" s="87"/>
      <c r="D13" s="87"/>
      <c r="E13" s="87"/>
      <c r="F13" s="87"/>
      <c r="G13" s="87"/>
      <c r="H13" s="89"/>
      <c r="I13" s="89"/>
      <c r="J13" s="89"/>
      <c r="K13" s="111"/>
      <c r="L13" s="111"/>
      <c r="M13" s="111"/>
    </row>
    <row r="14" spans="2:98" customFormat="1" ht="15.75">
      <c r="B14" s="59" t="s">
        <v>569</v>
      </c>
      <c r="C14" s="87">
        <v>239012</v>
      </c>
      <c r="D14" s="87"/>
      <c r="E14" s="87">
        <v>2225</v>
      </c>
      <c r="F14" s="87" t="s">
        <v>568</v>
      </c>
      <c r="G14" s="87" t="s">
        <v>165</v>
      </c>
      <c r="H14" s="89">
        <v>75575.509999999995</v>
      </c>
      <c r="I14" s="89">
        <v>1E-4</v>
      </c>
      <c r="J14" s="89">
        <v>0</v>
      </c>
      <c r="K14" s="111">
        <v>2.7000000000000001E-3</v>
      </c>
      <c r="L14" s="111">
        <v>0</v>
      </c>
      <c r="M14" s="111">
        <v>0</v>
      </c>
    </row>
    <row r="15" spans="2:98" customFormat="1" ht="15.75">
      <c r="B15" s="59" t="s">
        <v>570</v>
      </c>
      <c r="C15" s="87">
        <v>15016</v>
      </c>
      <c r="D15" s="87"/>
      <c r="E15" s="87">
        <v>401</v>
      </c>
      <c r="F15" s="87" t="s">
        <v>310</v>
      </c>
      <c r="G15" s="87" t="s">
        <v>165</v>
      </c>
      <c r="H15" s="89">
        <v>900</v>
      </c>
      <c r="I15" s="89">
        <v>1E-4</v>
      </c>
      <c r="J15" s="89">
        <v>0</v>
      </c>
      <c r="K15" s="111">
        <v>0</v>
      </c>
      <c r="L15" s="111">
        <v>0</v>
      </c>
      <c r="M15" s="111">
        <v>0</v>
      </c>
    </row>
    <row r="16" spans="2:98" customFormat="1" ht="15.75">
      <c r="B16" s="59" t="s">
        <v>571</v>
      </c>
      <c r="C16" s="87">
        <v>10056125</v>
      </c>
      <c r="D16" s="87"/>
      <c r="E16" s="87">
        <v>825</v>
      </c>
      <c r="F16" s="87" t="s">
        <v>157</v>
      </c>
      <c r="G16" s="87" t="s">
        <v>165</v>
      </c>
      <c r="H16" s="89">
        <v>764</v>
      </c>
      <c r="I16" s="89">
        <v>84381.5</v>
      </c>
      <c r="J16" s="89">
        <v>644.67999999999995</v>
      </c>
      <c r="K16" s="111">
        <v>0</v>
      </c>
      <c r="L16" s="111">
        <v>1</v>
      </c>
      <c r="M16" s="111">
        <v>1E-3</v>
      </c>
    </row>
    <row r="17" spans="1:13" customFormat="1" ht="15.75">
      <c r="B17" s="59" t="s">
        <v>572</v>
      </c>
      <c r="C17" s="87">
        <v>1096742</v>
      </c>
      <c r="D17" s="87"/>
      <c r="E17" s="87">
        <v>1011</v>
      </c>
      <c r="F17" s="87" t="s">
        <v>151</v>
      </c>
      <c r="G17" s="87" t="s">
        <v>165</v>
      </c>
      <c r="H17" s="89">
        <v>28147.25</v>
      </c>
      <c r="I17" s="89">
        <v>1E-4</v>
      </c>
      <c r="J17" s="89">
        <v>0</v>
      </c>
      <c r="K17" s="111">
        <v>2.2000000000000001E-3</v>
      </c>
      <c r="L17" s="111">
        <v>0</v>
      </c>
      <c r="M17" s="111">
        <v>0</v>
      </c>
    </row>
    <row r="18" spans="1:13" customFormat="1" ht="15.75">
      <c r="B18" s="58" t="s">
        <v>231</v>
      </c>
      <c r="C18" s="86"/>
      <c r="D18" s="86"/>
      <c r="E18" s="86"/>
      <c r="F18" s="86"/>
      <c r="G18" s="86"/>
      <c r="H18" s="88"/>
      <c r="I18" s="88"/>
      <c r="J18" s="88"/>
      <c r="K18" s="110"/>
      <c r="L18" s="110"/>
      <c r="M18" s="110"/>
    </row>
    <row r="19" spans="1:13" customFormat="1" ht="15.75">
      <c r="B19" s="58" t="s">
        <v>79</v>
      </c>
      <c r="C19" s="86"/>
      <c r="D19" s="86"/>
      <c r="E19" s="86"/>
      <c r="F19" s="86"/>
      <c r="G19" s="86"/>
      <c r="H19" s="88"/>
      <c r="I19" s="88"/>
      <c r="J19" s="88"/>
      <c r="K19" s="110"/>
      <c r="L19" s="110"/>
      <c r="M19" s="110"/>
    </row>
    <row r="20" spans="1:13" customFormat="1" ht="15.75">
      <c r="B20" s="59" t="s">
        <v>269</v>
      </c>
      <c r="C20" s="87"/>
      <c r="D20" s="87"/>
      <c r="E20" s="87"/>
      <c r="F20" s="87"/>
      <c r="G20" s="87"/>
      <c r="H20" s="89"/>
      <c r="I20" s="89"/>
      <c r="J20" s="89"/>
      <c r="K20" s="111"/>
      <c r="L20" s="111"/>
      <c r="M20" s="111"/>
    </row>
    <row r="21" spans="1:13" customFormat="1" ht="15.75">
      <c r="B21" s="58" t="s">
        <v>78</v>
      </c>
      <c r="C21" s="86"/>
      <c r="D21" s="86"/>
      <c r="E21" s="86"/>
      <c r="F21" s="86"/>
      <c r="G21" s="86"/>
      <c r="H21" s="88"/>
      <c r="I21" s="88"/>
      <c r="J21" s="88"/>
      <c r="K21" s="110"/>
      <c r="L21" s="110"/>
      <c r="M21" s="110"/>
    </row>
    <row r="22" spans="1:13" customFormat="1" ht="15.75">
      <c r="B22" s="117" t="s">
        <v>269</v>
      </c>
      <c r="C22" s="87"/>
      <c r="D22" s="87"/>
      <c r="E22" s="87"/>
      <c r="F22" s="87"/>
      <c r="G22" s="87"/>
      <c r="H22" s="89"/>
      <c r="I22" s="89"/>
      <c r="J22" s="89"/>
      <c r="K22" s="111"/>
      <c r="L22" s="111"/>
      <c r="M22" s="111"/>
    </row>
    <row r="23" spans="1:13" customFormat="1">
      <c r="A23" s="1"/>
      <c r="B23" s="114" t="s">
        <v>249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14" t="s">
        <v>245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>
      <c r="A25" s="1"/>
      <c r="B25" s="114" t="s">
        <v>246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140" t="s">
        <v>256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6:M26"/>
  </mergeCells>
  <phoneticPr fontId="4" type="noConversion"/>
  <dataValidations count="1">
    <dataValidation allowBlank="1" showInputMessage="1" showErrorMessage="1" sqref="A23:A1048576 A5:XFD11 N26:XFD1048576 B27:M1048576 B23:M25" xr:uid="{00000000-0002-0000-0F00-000000000000}"/>
  </dataValidations>
  <pageMargins left="0.7" right="0.7" top="0.75" bottom="0.75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3" style="2" customWidth="1"/>
    <col min="3" max="3" width="11.85546875" style="2" customWidth="1"/>
    <col min="4" max="4" width="12.42578125" style="1" bestFit="1" customWidth="1"/>
    <col min="5" max="5" width="12.42578125" style="1" customWidth="1"/>
    <col min="6" max="6" width="16.42578125" style="1" bestFit="1" customWidth="1"/>
    <col min="7" max="7" width="12.7109375" style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591</v>
      </c>
    </row>
    <row r="4" spans="2:55">
      <c r="B4" s="80" t="s">
        <v>592</v>
      </c>
    </row>
    <row r="6" spans="2:55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2"/>
    </row>
    <row r="7" spans="2:55" ht="26.25" customHeight="1">
      <c r="B7" s="150" t="s">
        <v>117</v>
      </c>
      <c r="C7" s="151"/>
      <c r="D7" s="151"/>
      <c r="E7" s="151"/>
      <c r="F7" s="151"/>
      <c r="G7" s="151"/>
      <c r="H7" s="151"/>
      <c r="I7" s="151"/>
      <c r="J7" s="151"/>
      <c r="K7" s="152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3132542.23</v>
      </c>
      <c r="G11" s="82"/>
      <c r="H11" s="82">
        <v>20163.63</v>
      </c>
      <c r="I11" s="109"/>
      <c r="J11" s="109"/>
      <c r="K11" s="109">
        <v>3.1200000000000002E-2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269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269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75">
      <c r="B18" s="59" t="s">
        <v>269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75">
      <c r="B20" s="59" t="s">
        <v>269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5.75">
      <c r="B21" s="56" t="s">
        <v>231</v>
      </c>
      <c r="C21" s="86"/>
      <c r="D21" s="86"/>
      <c r="E21" s="93"/>
      <c r="F21" s="88">
        <v>3132542.23</v>
      </c>
      <c r="G21" s="88"/>
      <c r="H21" s="88">
        <v>20163.63</v>
      </c>
      <c r="I21" s="110"/>
      <c r="J21" s="110"/>
      <c r="K21" s="110">
        <v>3.1200000000000002E-2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269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2077672.54</v>
      </c>
      <c r="G24" s="88"/>
      <c r="H24" s="88">
        <v>16621.39</v>
      </c>
      <c r="I24" s="110"/>
      <c r="J24" s="110"/>
      <c r="K24" s="110">
        <v>2.5699999999999997E-2</v>
      </c>
    </row>
    <row r="25" spans="2:11" customFormat="1" ht="15.75">
      <c r="B25" s="59" t="s">
        <v>269</v>
      </c>
      <c r="C25" s="87"/>
      <c r="D25" s="87"/>
      <c r="E25" s="94"/>
      <c r="F25" s="89"/>
      <c r="G25" s="89"/>
      <c r="H25" s="89"/>
      <c r="I25" s="111"/>
      <c r="J25" s="111"/>
      <c r="K25" s="111"/>
    </row>
    <row r="26" spans="2:11" customFormat="1" ht="15.75">
      <c r="B26" s="59" t="s">
        <v>573</v>
      </c>
      <c r="C26" s="87">
        <v>77555670</v>
      </c>
      <c r="D26" s="87" t="s">
        <v>165</v>
      </c>
      <c r="E26" s="94">
        <v>44188</v>
      </c>
      <c r="F26" s="89">
        <v>2132.1999999999998</v>
      </c>
      <c r="G26" s="89">
        <v>127332.77</v>
      </c>
      <c r="H26" s="89">
        <v>2714.99</v>
      </c>
      <c r="I26" s="111">
        <v>0</v>
      </c>
      <c r="J26" s="111">
        <v>0.1346</v>
      </c>
      <c r="K26" s="111">
        <v>4.1999999999999997E-3</v>
      </c>
    </row>
    <row r="27" spans="2:11" customFormat="1" ht="15.75">
      <c r="B27" s="59" t="s">
        <v>574</v>
      </c>
      <c r="C27" s="87">
        <v>7640972</v>
      </c>
      <c r="D27" s="87" t="s">
        <v>165</v>
      </c>
      <c r="E27" s="94">
        <v>44125</v>
      </c>
      <c r="F27" s="89">
        <v>2305.09</v>
      </c>
      <c r="G27" s="89">
        <v>122267.48</v>
      </c>
      <c r="H27" s="89">
        <v>2818.38</v>
      </c>
      <c r="I27" s="111">
        <v>0</v>
      </c>
      <c r="J27" s="111">
        <v>0.13980000000000001</v>
      </c>
      <c r="K27" s="111">
        <v>4.4000000000000003E-3</v>
      </c>
    </row>
    <row r="28" spans="2:11" customFormat="1" ht="15.75">
      <c r="B28" s="59" t="s">
        <v>575</v>
      </c>
      <c r="C28" s="87">
        <v>7752058</v>
      </c>
      <c r="D28" s="87" t="s">
        <v>165</v>
      </c>
      <c r="E28" s="94">
        <v>44169</v>
      </c>
      <c r="F28" s="89">
        <v>1216.28</v>
      </c>
      <c r="G28" s="89">
        <v>157311.14000000001</v>
      </c>
      <c r="H28" s="89">
        <v>1913.34</v>
      </c>
      <c r="I28" s="111">
        <v>0</v>
      </c>
      <c r="J28" s="111">
        <v>9.4899999999999998E-2</v>
      </c>
      <c r="K28" s="111">
        <v>3.0000000000000001E-3</v>
      </c>
    </row>
    <row r="29" spans="2:11" customFormat="1" ht="15.75">
      <c r="B29" s="59" t="s">
        <v>576</v>
      </c>
      <c r="C29" s="87">
        <v>6200471</v>
      </c>
      <c r="D29" s="87" t="s">
        <v>165</v>
      </c>
      <c r="E29" s="94">
        <v>43117</v>
      </c>
      <c r="F29" s="89">
        <v>4097.97</v>
      </c>
      <c r="G29" s="89">
        <v>162714.44</v>
      </c>
      <c r="H29" s="89">
        <v>6667.19</v>
      </c>
      <c r="I29" s="111">
        <v>0</v>
      </c>
      <c r="J29" s="111">
        <v>0.33069999999999999</v>
      </c>
      <c r="K29" s="111">
        <v>1.03E-2</v>
      </c>
    </row>
    <row r="30" spans="2:11" customFormat="1" ht="15.75">
      <c r="B30" s="59" t="s">
        <v>577</v>
      </c>
      <c r="C30" s="87">
        <v>10044857</v>
      </c>
      <c r="D30" s="87" t="s">
        <v>165</v>
      </c>
      <c r="E30" s="94">
        <v>42912</v>
      </c>
      <c r="F30" s="89">
        <v>2067921</v>
      </c>
      <c r="G30" s="89">
        <v>121.3053</v>
      </c>
      <c r="H30" s="89">
        <v>2507.5</v>
      </c>
      <c r="I30" s="111">
        <v>0</v>
      </c>
      <c r="J30" s="111">
        <v>0.1244</v>
      </c>
      <c r="K30" s="111">
        <v>3.9000000000000003E-3</v>
      </c>
    </row>
    <row r="31" spans="2:11" customFormat="1" ht="15.75">
      <c r="B31" s="56" t="s">
        <v>228</v>
      </c>
      <c r="C31" s="86"/>
      <c r="D31" s="86"/>
      <c r="E31" s="93"/>
      <c r="F31" s="88"/>
      <c r="G31" s="88"/>
      <c r="H31" s="88"/>
      <c r="I31" s="110"/>
      <c r="J31" s="110"/>
      <c r="K31" s="110"/>
    </row>
    <row r="32" spans="2:11" customFormat="1" ht="15.75">
      <c r="B32" s="59" t="s">
        <v>269</v>
      </c>
      <c r="C32" s="87"/>
      <c r="D32" s="87"/>
      <c r="E32" s="94"/>
      <c r="F32" s="89"/>
      <c r="G32" s="89"/>
      <c r="H32" s="89"/>
      <c r="I32" s="111"/>
      <c r="J32" s="111"/>
      <c r="K32" s="111"/>
    </row>
    <row r="33" spans="1:11" customFormat="1" ht="15.75">
      <c r="B33" s="56" t="s">
        <v>229</v>
      </c>
      <c r="C33" s="86"/>
      <c r="D33" s="86"/>
      <c r="E33" s="93"/>
      <c r="F33" s="88">
        <v>1054869.69</v>
      </c>
      <c r="G33" s="88"/>
      <c r="H33" s="88">
        <v>3542.24</v>
      </c>
      <c r="I33" s="110"/>
      <c r="J33" s="110"/>
      <c r="K33" s="110">
        <v>5.5000000000000005E-3</v>
      </c>
    </row>
    <row r="34" spans="1:11" customFormat="1" ht="15.75">
      <c r="B34" s="59" t="s">
        <v>269</v>
      </c>
      <c r="C34" s="87"/>
      <c r="D34" s="87"/>
      <c r="E34" s="94"/>
      <c r="F34" s="89"/>
      <c r="G34" s="89"/>
      <c r="H34" s="89"/>
      <c r="I34" s="111"/>
      <c r="J34" s="111"/>
      <c r="K34" s="111"/>
    </row>
    <row r="35" spans="1:11" customFormat="1" ht="15.75">
      <c r="B35" s="117" t="s">
        <v>578</v>
      </c>
      <c r="C35" s="87">
        <v>6200786</v>
      </c>
      <c r="D35" s="87" t="s">
        <v>164</v>
      </c>
      <c r="E35" s="94">
        <v>43349</v>
      </c>
      <c r="F35" s="89">
        <v>1054869.69</v>
      </c>
      <c r="G35" s="89">
        <v>10444.76</v>
      </c>
      <c r="H35" s="89">
        <v>3542.24</v>
      </c>
      <c r="I35" s="111">
        <v>0</v>
      </c>
      <c r="J35" s="111">
        <v>0.1757</v>
      </c>
      <c r="K35" s="111">
        <v>5.5000000000000005E-3</v>
      </c>
    </row>
    <row r="36" spans="1:11" customFormat="1">
      <c r="A36" s="1"/>
      <c r="B36" s="114" t="s">
        <v>249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4" t="s">
        <v>133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4" t="s">
        <v>245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4" t="s">
        <v>246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40" t="s">
        <v>256</v>
      </c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0:K40"/>
  </mergeCells>
  <phoneticPr fontId="4" type="noConversion"/>
  <dataValidations count="1">
    <dataValidation allowBlank="1" showInputMessage="1" showErrorMessage="1" sqref="A5:XFD11 A43:XFD1048576 A36:A40 B36:K39" xr:uid="{00000000-0002-0000-1000-000000000000}"/>
  </dataValidations>
  <pageMargins left="0.7" right="0.7" top="0.75" bottom="0.75" header="0.3" footer="0.3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277</v>
      </c>
    </row>
    <row r="2" spans="1:59">
      <c r="B2" s="80" t="s">
        <v>278</v>
      </c>
    </row>
    <row r="3" spans="1:59">
      <c r="B3" s="80" t="s">
        <v>591</v>
      </c>
    </row>
    <row r="4" spans="1:59">
      <c r="B4" s="80" t="s">
        <v>592</v>
      </c>
    </row>
    <row r="6" spans="1:59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59" ht="26.25" customHeight="1">
      <c r="B7" s="150" t="s">
        <v>118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553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269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269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40" t="s">
        <v>256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277</v>
      </c>
    </row>
    <row r="2" spans="2:52">
      <c r="B2" s="80" t="s">
        <v>278</v>
      </c>
    </row>
    <row r="3" spans="2:52">
      <c r="B3" s="80" t="s">
        <v>591</v>
      </c>
    </row>
    <row r="4" spans="2:52">
      <c r="B4" s="80" t="s">
        <v>592</v>
      </c>
    </row>
    <row r="6" spans="2:52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52" ht="26.25" customHeight="1">
      <c r="B7" s="150" t="s">
        <v>119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269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579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269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269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269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269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269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269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269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269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269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40" t="s">
        <v>256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8"/>
  <sheetViews>
    <sheetView rightToLeft="1" workbookViewId="0">
      <selection activeCell="K28" sqref="K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11.710937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277</v>
      </c>
    </row>
    <row r="2" spans="2:13">
      <c r="B2" s="80" t="s">
        <v>278</v>
      </c>
    </row>
    <row r="3" spans="2:13">
      <c r="B3" s="80" t="s">
        <v>591</v>
      </c>
    </row>
    <row r="4" spans="2:13">
      <c r="B4" s="80" t="s">
        <v>592</v>
      </c>
    </row>
    <row r="5" spans="2:13">
      <c r="B5" s="81"/>
    </row>
    <row r="6" spans="2:13" ht="26.25" customHeight="1">
      <c r="B6" s="137" t="s">
        <v>196</v>
      </c>
      <c r="C6" s="138"/>
      <c r="D6" s="138"/>
      <c r="E6" s="138"/>
      <c r="F6" s="138"/>
      <c r="G6" s="138"/>
      <c r="H6" s="138"/>
      <c r="I6" s="138"/>
      <c r="J6" s="138"/>
      <c r="K6" s="138"/>
      <c r="L6" s="139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f>J11</f>
        <v>51399.81</v>
      </c>
      <c r="K10" s="109"/>
      <c r="L10" s="109">
        <v>7.9500000000000001E-2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f>+J12+J27+J32</f>
        <v>51399.81</v>
      </c>
      <c r="K11" s="110"/>
      <c r="L11" s="110">
        <v>7.9500000000000001E-2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44381.05</v>
      </c>
      <c r="K12" s="110"/>
      <c r="L12" s="110">
        <v>6.8699999999999997E-2</v>
      </c>
    </row>
    <row r="13" spans="2:13" customFormat="1" ht="15.75">
      <c r="B13" s="57" t="s">
        <v>600</v>
      </c>
      <c r="C13" s="131">
        <v>9020002</v>
      </c>
      <c r="D13" s="131">
        <v>12</v>
      </c>
      <c r="E13" s="131" t="s">
        <v>305</v>
      </c>
      <c r="F13" s="131" t="s">
        <v>306</v>
      </c>
      <c r="G13" s="131" t="s">
        <v>165</v>
      </c>
      <c r="H13" s="89">
        <v>0</v>
      </c>
      <c r="I13" s="89">
        <v>0</v>
      </c>
      <c r="J13" s="89">
        <v>13028.54</v>
      </c>
      <c r="K13" s="111">
        <f>+J13/$J$10</f>
        <v>0.25347447782394528</v>
      </c>
      <c r="L13" s="111">
        <f>+J13/'סכום נכסי הקרן'!$C$42</f>
        <v>2.0161346293770675E-2</v>
      </c>
    </row>
    <row r="14" spans="2:13" customFormat="1" ht="15.75">
      <c r="B14" s="57" t="s">
        <v>601</v>
      </c>
      <c r="C14" s="131">
        <v>9020003</v>
      </c>
      <c r="D14" s="131">
        <v>10</v>
      </c>
      <c r="E14" s="131" t="s">
        <v>305</v>
      </c>
      <c r="F14" s="131" t="s">
        <v>306</v>
      </c>
      <c r="G14" s="131" t="s">
        <v>165</v>
      </c>
      <c r="H14" s="89">
        <v>0</v>
      </c>
      <c r="I14" s="89">
        <v>0</v>
      </c>
      <c r="J14" s="89">
        <v>51.8</v>
      </c>
      <c r="K14" s="111">
        <f t="shared" ref="K14:K26" si="0">+J14/$J$10</f>
        <v>1.0077858264456619E-3</v>
      </c>
      <c r="L14" s="111">
        <f>+J14/'סכום נכסי הקרן'!$C$42</f>
        <v>8.0159230275788444E-5</v>
      </c>
    </row>
    <row r="15" spans="2:13" customFormat="1" ht="15.75">
      <c r="B15" s="57" t="s">
        <v>600</v>
      </c>
      <c r="C15" s="131">
        <v>9020008</v>
      </c>
      <c r="D15" s="131">
        <v>12</v>
      </c>
      <c r="E15" s="131" t="s">
        <v>305</v>
      </c>
      <c r="F15" s="131" t="s">
        <v>306</v>
      </c>
      <c r="G15" s="131" t="s">
        <v>165</v>
      </c>
      <c r="H15" s="89">
        <v>0</v>
      </c>
      <c r="I15" s="89">
        <v>0</v>
      </c>
      <c r="J15" s="89">
        <v>46.88</v>
      </c>
      <c r="K15" s="111">
        <f t="shared" si="0"/>
        <v>9.1206562825815903E-4</v>
      </c>
      <c r="L15" s="111">
        <f>+J15/'סכום נכסי הקרן'!$C$42</f>
        <v>7.2545650875076496E-5</v>
      </c>
    </row>
    <row r="16" spans="2:13" customFormat="1" ht="15.75">
      <c r="B16" s="57" t="s">
        <v>602</v>
      </c>
      <c r="C16" s="131">
        <v>9020009</v>
      </c>
      <c r="D16" s="131">
        <v>31</v>
      </c>
      <c r="E16" s="131" t="s">
        <v>603</v>
      </c>
      <c r="F16" s="131" t="s">
        <v>306</v>
      </c>
      <c r="G16" s="131" t="s">
        <v>165</v>
      </c>
      <c r="H16" s="89">
        <v>0</v>
      </c>
      <c r="I16" s="89">
        <v>0</v>
      </c>
      <c r="J16" s="89">
        <v>131.77000000000001</v>
      </c>
      <c r="K16" s="111">
        <f t="shared" si="0"/>
        <v>2.5636281534892834E-3</v>
      </c>
      <c r="L16" s="111">
        <f>+J16/'סכום נכסי הקרן'!$C$42</f>
        <v>2.0391084504711669E-4</v>
      </c>
    </row>
    <row r="17" spans="2:12" customFormat="1" ht="15.75">
      <c r="B17" s="57" t="s">
        <v>602</v>
      </c>
      <c r="C17" s="131">
        <v>9020014</v>
      </c>
      <c r="D17" s="131">
        <v>31</v>
      </c>
      <c r="E17" s="131" t="s">
        <v>603</v>
      </c>
      <c r="F17" s="131" t="s">
        <v>306</v>
      </c>
      <c r="G17" s="131" t="s">
        <v>165</v>
      </c>
      <c r="H17" s="89">
        <v>0</v>
      </c>
      <c r="I17" s="89">
        <v>0</v>
      </c>
      <c r="J17" s="89">
        <v>2346.48</v>
      </c>
      <c r="K17" s="111">
        <f t="shared" si="0"/>
        <v>4.5651530618498401E-2</v>
      </c>
      <c r="L17" s="111">
        <f>+J17/'סכום נכסי הקרן'!$C$42</f>
        <v>3.6311202829639399E-3</v>
      </c>
    </row>
    <row r="18" spans="2:12" customFormat="1" ht="15.75">
      <c r="B18" s="57" t="s">
        <v>604</v>
      </c>
      <c r="C18" s="131">
        <v>9020012</v>
      </c>
      <c r="D18" s="131">
        <v>20</v>
      </c>
      <c r="E18" s="131" t="s">
        <v>305</v>
      </c>
      <c r="F18" s="131" t="s">
        <v>306</v>
      </c>
      <c r="G18" s="131" t="s">
        <v>165</v>
      </c>
      <c r="H18" s="89">
        <v>0</v>
      </c>
      <c r="I18" s="89">
        <v>0</v>
      </c>
      <c r="J18" s="89">
        <v>21.63</v>
      </c>
      <c r="K18" s="111">
        <f t="shared" si="0"/>
        <v>4.2081867617798589E-4</v>
      </c>
      <c r="L18" s="111">
        <f>+J18/'סכום נכסי הקרן'!$C$42</f>
        <v>3.3471894804349498E-5</v>
      </c>
    </row>
    <row r="19" spans="2:12" customFormat="1" ht="15.75">
      <c r="B19" s="57" t="s">
        <v>605</v>
      </c>
      <c r="C19" s="131">
        <v>9010005</v>
      </c>
      <c r="D19" s="131">
        <v>570009449</v>
      </c>
      <c r="E19" s="131">
        <v>0</v>
      </c>
      <c r="F19" s="131" t="s">
        <v>280</v>
      </c>
      <c r="G19" s="131" t="s">
        <v>165</v>
      </c>
      <c r="H19" s="89">
        <v>0</v>
      </c>
      <c r="I19" s="89">
        <v>0</v>
      </c>
      <c r="J19" s="89">
        <v>10</v>
      </c>
      <c r="K19" s="111">
        <f t="shared" si="0"/>
        <v>1.945532483485834E-4</v>
      </c>
      <c r="L19" s="111">
        <f>+J19/'סכום נכסי הקרן'!$C$42</f>
        <v>1.5474754879495838E-5</v>
      </c>
    </row>
    <row r="20" spans="2:12" customFormat="1" ht="15.75">
      <c r="B20" s="57" t="s">
        <v>600</v>
      </c>
      <c r="C20" s="131">
        <v>11010037</v>
      </c>
      <c r="D20" s="131">
        <v>12</v>
      </c>
      <c r="E20" s="131" t="s">
        <v>305</v>
      </c>
      <c r="F20" s="131" t="s">
        <v>306</v>
      </c>
      <c r="G20" s="131" t="s">
        <v>165</v>
      </c>
      <c r="H20" s="89">
        <v>0</v>
      </c>
      <c r="I20" s="89">
        <v>0</v>
      </c>
      <c r="J20" s="89">
        <v>13421.42</v>
      </c>
      <c r="K20" s="111">
        <f t="shared" si="0"/>
        <v>0.26111808584506441</v>
      </c>
      <c r="L20" s="111">
        <f>+J20/'סכום נכסי הקרן'!$C$42</f>
        <v>2.0769318463476304E-2</v>
      </c>
    </row>
    <row r="21" spans="2:12" customFormat="1" ht="15.75">
      <c r="B21" s="57" t="s">
        <v>602</v>
      </c>
      <c r="C21" s="131">
        <v>9020015</v>
      </c>
      <c r="D21" s="131">
        <v>31</v>
      </c>
      <c r="E21" s="131" t="s">
        <v>603</v>
      </c>
      <c r="F21" s="131" t="s">
        <v>306</v>
      </c>
      <c r="G21" s="131" t="s">
        <v>165</v>
      </c>
      <c r="H21" s="111">
        <v>0</v>
      </c>
      <c r="I21" s="111">
        <v>0</v>
      </c>
      <c r="J21" s="89">
        <v>1716.23</v>
      </c>
      <c r="K21" s="111">
        <f t="shared" si="0"/>
        <v>3.3389812141328926E-2</v>
      </c>
      <c r="L21" s="111">
        <f>+J21/'סכום נכסי הקרן'!$C$42</f>
        <v>2.6558238566837143E-3</v>
      </c>
    </row>
    <row r="22" spans="2:12" customFormat="1" ht="15.75">
      <c r="B22" s="57" t="s">
        <v>600</v>
      </c>
      <c r="C22" s="131">
        <v>11010043</v>
      </c>
      <c r="D22" s="131">
        <v>12</v>
      </c>
      <c r="E22" s="131" t="s">
        <v>305</v>
      </c>
      <c r="F22" s="131" t="s">
        <v>306</v>
      </c>
      <c r="G22" s="131" t="s">
        <v>165</v>
      </c>
      <c r="H22" s="111">
        <v>0</v>
      </c>
      <c r="I22" s="111">
        <v>0</v>
      </c>
      <c r="J22" s="89">
        <v>621.13</v>
      </c>
      <c r="K22" s="111">
        <f t="shared" si="0"/>
        <v>1.2084285914675561E-2</v>
      </c>
      <c r="L22" s="111">
        <f>+J22/'סכום נכסי הקרן'!$C$42</f>
        <v>9.6118344983012508E-4</v>
      </c>
    </row>
    <row r="23" spans="2:12" customFormat="1" ht="15.75">
      <c r="B23" s="57" t="s">
        <v>602</v>
      </c>
      <c r="C23" s="131">
        <v>9020016</v>
      </c>
      <c r="D23" s="131">
        <v>31</v>
      </c>
      <c r="E23" s="131" t="s">
        <v>603</v>
      </c>
      <c r="F23" s="131" t="s">
        <v>306</v>
      </c>
      <c r="G23" s="131" t="s">
        <v>165</v>
      </c>
      <c r="H23" s="111">
        <v>0</v>
      </c>
      <c r="I23" s="111">
        <v>0</v>
      </c>
      <c r="J23" s="89">
        <v>769.78</v>
      </c>
      <c r="K23" s="111">
        <f t="shared" si="0"/>
        <v>1.4976319951377253E-2</v>
      </c>
      <c r="L23" s="111">
        <f>+J23/'סכום נכסי הקרן'!$C$42</f>
        <v>1.1912156811138307E-3</v>
      </c>
    </row>
    <row r="24" spans="2:12" customFormat="1" ht="15.75">
      <c r="B24" s="57" t="s">
        <v>600</v>
      </c>
      <c r="C24" s="131">
        <v>11010031</v>
      </c>
      <c r="D24" s="131">
        <v>12</v>
      </c>
      <c r="E24" s="131" t="s">
        <v>305</v>
      </c>
      <c r="F24" s="131" t="s">
        <v>306</v>
      </c>
      <c r="G24" s="131" t="s">
        <v>165</v>
      </c>
      <c r="H24" s="111">
        <v>0</v>
      </c>
      <c r="I24" s="111">
        <v>0</v>
      </c>
      <c r="J24" s="89">
        <v>750.2</v>
      </c>
      <c r="K24" s="111">
        <f t="shared" si="0"/>
        <v>1.4595384691110727E-2</v>
      </c>
      <c r="L24" s="111">
        <f>+J24/'סכום נכסי הקרן'!$C$42</f>
        <v>1.1609161110597778E-3</v>
      </c>
    </row>
    <row r="25" spans="2:12" customFormat="1" ht="15.75">
      <c r="B25" s="57" t="s">
        <v>602</v>
      </c>
      <c r="C25" s="131">
        <v>9020017</v>
      </c>
      <c r="D25" s="131">
        <v>31</v>
      </c>
      <c r="E25" s="131" t="s">
        <v>603</v>
      </c>
      <c r="F25" s="131" t="s">
        <v>306</v>
      </c>
      <c r="G25" s="131" t="s">
        <v>165</v>
      </c>
      <c r="H25" s="89">
        <v>0</v>
      </c>
      <c r="I25" s="89">
        <v>0</v>
      </c>
      <c r="J25" s="89">
        <v>2159.2800000000002</v>
      </c>
      <c r="K25" s="111">
        <f t="shared" si="0"/>
        <v>4.2009493809412921E-2</v>
      </c>
      <c r="L25" s="111">
        <f>+J25/'סכום נכסי הקרן'!$C$42</f>
        <v>3.3414328716197777E-3</v>
      </c>
    </row>
    <row r="26" spans="2:12" customFormat="1" ht="15.75">
      <c r="B26" s="57" t="s">
        <v>600</v>
      </c>
      <c r="C26" s="131">
        <v>11010041</v>
      </c>
      <c r="D26" s="131">
        <v>12</v>
      </c>
      <c r="E26" s="131" t="s">
        <v>305</v>
      </c>
      <c r="F26" s="131" t="s">
        <v>306</v>
      </c>
      <c r="G26" s="131" t="s">
        <v>165</v>
      </c>
      <c r="H26" s="89">
        <v>0</v>
      </c>
      <c r="I26" s="89">
        <v>0</v>
      </c>
      <c r="J26" s="89">
        <v>9305.91</v>
      </c>
      <c r="K26" s="111">
        <f t="shared" si="0"/>
        <v>0.18104950193395658</v>
      </c>
      <c r="L26" s="111">
        <f>+J26/'סכום נכסי הקרן'!$C$42</f>
        <v>1.4400667618064912E-2</v>
      </c>
    </row>
    <row r="27" spans="2:12" customFormat="1" ht="15.75">
      <c r="B27" s="56" t="s">
        <v>268</v>
      </c>
      <c r="C27" s="86"/>
      <c r="D27" s="86"/>
      <c r="E27" s="86"/>
      <c r="F27" s="86"/>
      <c r="G27" s="86"/>
      <c r="H27" s="110"/>
      <c r="I27" s="110"/>
      <c r="J27" s="88">
        <v>823.67</v>
      </c>
      <c r="K27" s="110"/>
      <c r="L27" s="110">
        <v>1.2999999999999999E-3</v>
      </c>
    </row>
    <row r="28" spans="2:12" customFormat="1" ht="15.75">
      <c r="B28" s="57" t="s">
        <v>269</v>
      </c>
      <c r="C28" s="87"/>
      <c r="D28" s="87"/>
      <c r="E28" s="87"/>
      <c r="F28" s="87"/>
      <c r="G28" s="87"/>
      <c r="H28" s="111"/>
      <c r="I28" s="111"/>
      <c r="J28" s="89"/>
      <c r="K28" s="111"/>
      <c r="L28" s="111"/>
    </row>
    <row r="29" spans="2:12" customFormat="1" ht="15.75">
      <c r="B29" s="57" t="s">
        <v>270</v>
      </c>
      <c r="C29" s="131">
        <v>1</v>
      </c>
      <c r="D29" s="131">
        <v>12</v>
      </c>
      <c r="E29" s="131" t="s">
        <v>305</v>
      </c>
      <c r="F29" s="131" t="s">
        <v>306</v>
      </c>
      <c r="G29" s="87" t="s">
        <v>164</v>
      </c>
      <c r="H29" s="111">
        <v>0</v>
      </c>
      <c r="I29" s="111">
        <v>0</v>
      </c>
      <c r="J29" s="89">
        <v>823.67</v>
      </c>
      <c r="K29" s="111">
        <v>1.6E-2</v>
      </c>
      <c r="L29" s="111">
        <v>1.2999999999999999E-3</v>
      </c>
    </row>
    <row r="30" spans="2:12" customFormat="1" ht="15.75">
      <c r="B30" s="56" t="s">
        <v>271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2:12" customFormat="1" ht="15.75">
      <c r="B31" s="57" t="s">
        <v>269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2:12" customFormat="1" ht="15.75">
      <c r="B32" s="56" t="s">
        <v>272</v>
      </c>
      <c r="C32" s="86"/>
      <c r="D32" s="86"/>
      <c r="E32" s="86"/>
      <c r="F32" s="86"/>
      <c r="G32" s="86"/>
      <c r="H32" s="110"/>
      <c r="I32" s="110"/>
      <c r="J32" s="88">
        <v>6195.09</v>
      </c>
      <c r="K32" s="110"/>
      <c r="L32" s="110">
        <v>9.5999999999999992E-3</v>
      </c>
    </row>
    <row r="33" spans="1:12" customFormat="1" ht="15.75">
      <c r="B33" s="57" t="s">
        <v>269</v>
      </c>
      <c r="C33" s="87"/>
      <c r="D33" s="87"/>
      <c r="E33" s="87"/>
      <c r="F33" s="87"/>
      <c r="G33" s="87"/>
      <c r="H33" s="111"/>
      <c r="I33" s="111"/>
      <c r="J33" s="89"/>
      <c r="K33" s="111"/>
      <c r="L33" s="111"/>
    </row>
    <row r="34" spans="1:12" customFormat="1" ht="15.75">
      <c r="B34" s="57" t="s">
        <v>273</v>
      </c>
      <c r="C34" s="131">
        <v>40</v>
      </c>
      <c r="D34" s="131">
        <v>20</v>
      </c>
      <c r="E34" s="131" t="s">
        <v>305</v>
      </c>
      <c r="F34" s="131" t="s">
        <v>306</v>
      </c>
      <c r="G34" s="87" t="s">
        <v>165</v>
      </c>
      <c r="H34" s="111">
        <v>0</v>
      </c>
      <c r="I34" s="111">
        <v>0</v>
      </c>
      <c r="J34" s="89">
        <v>6195.09</v>
      </c>
      <c r="K34" s="111">
        <v>0.12050000000000001</v>
      </c>
      <c r="L34" s="111">
        <v>9.5999999999999992E-3</v>
      </c>
    </row>
    <row r="35" spans="1:12" customFormat="1" ht="15.75">
      <c r="B35" s="56" t="s">
        <v>274</v>
      </c>
      <c r="C35" s="86"/>
      <c r="D35" s="86"/>
      <c r="E35" s="86"/>
      <c r="F35" s="86"/>
      <c r="G35" s="86"/>
      <c r="H35" s="110"/>
      <c r="I35" s="110"/>
      <c r="J35" s="88"/>
      <c r="K35" s="110"/>
      <c r="L35" s="110"/>
    </row>
    <row r="36" spans="1:12" customFormat="1" ht="15.75">
      <c r="B36" s="57" t="s">
        <v>269</v>
      </c>
      <c r="C36" s="87"/>
      <c r="D36" s="87"/>
      <c r="E36" s="87"/>
      <c r="F36" s="87"/>
      <c r="G36" s="87"/>
      <c r="H36" s="111"/>
      <c r="I36" s="111"/>
      <c r="J36" s="89"/>
      <c r="K36" s="111"/>
      <c r="L36" s="111"/>
    </row>
    <row r="37" spans="1:12" customFormat="1" ht="15.75">
      <c r="B37" s="56" t="s">
        <v>275</v>
      </c>
      <c r="C37" s="86"/>
      <c r="D37" s="86"/>
      <c r="E37" s="86"/>
      <c r="F37" s="86"/>
      <c r="G37" s="86"/>
      <c r="H37" s="110"/>
      <c r="I37" s="110"/>
      <c r="J37" s="88"/>
      <c r="K37" s="110"/>
      <c r="L37" s="110"/>
    </row>
    <row r="38" spans="1:12" customFormat="1" ht="15.75">
      <c r="B38" s="57" t="s">
        <v>269</v>
      </c>
      <c r="C38" s="87"/>
      <c r="D38" s="87"/>
      <c r="E38" s="87"/>
      <c r="F38" s="87"/>
      <c r="G38" s="87"/>
      <c r="H38" s="111"/>
      <c r="I38" s="111"/>
      <c r="J38" s="89"/>
      <c r="K38" s="111"/>
      <c r="L38" s="111"/>
    </row>
    <row r="39" spans="1:12" customFormat="1" ht="15.75">
      <c r="B39" s="56" t="s">
        <v>276</v>
      </c>
      <c r="C39" s="86"/>
      <c r="D39" s="86"/>
      <c r="E39" s="86"/>
      <c r="F39" s="86"/>
      <c r="G39" s="86"/>
      <c r="H39" s="110"/>
      <c r="I39" s="110"/>
      <c r="J39" s="88"/>
      <c r="K39" s="110"/>
      <c r="L39" s="110"/>
    </row>
    <row r="40" spans="1:12" customFormat="1" ht="15.75">
      <c r="B40" s="57" t="s">
        <v>269</v>
      </c>
      <c r="C40" s="87"/>
      <c r="D40" s="87"/>
      <c r="E40" s="87"/>
      <c r="F40" s="87"/>
      <c r="G40" s="87"/>
      <c r="H40" s="111"/>
      <c r="I40" s="111"/>
      <c r="J40" s="89"/>
      <c r="K40" s="111"/>
      <c r="L40" s="111"/>
    </row>
    <row r="41" spans="1:12" customFormat="1" ht="15.75">
      <c r="B41" s="56" t="s">
        <v>231</v>
      </c>
      <c r="C41" s="86"/>
      <c r="D41" s="86"/>
      <c r="E41" s="86"/>
      <c r="F41" s="86"/>
      <c r="G41" s="86"/>
      <c r="H41" s="110"/>
      <c r="I41" s="110"/>
      <c r="J41" s="88"/>
      <c r="K41" s="110"/>
      <c r="L41" s="110"/>
    </row>
    <row r="42" spans="1:12" customFormat="1" ht="15.75">
      <c r="B42" s="56" t="s">
        <v>268</v>
      </c>
      <c r="C42" s="86"/>
      <c r="D42" s="86"/>
      <c r="E42" s="86"/>
      <c r="F42" s="86"/>
      <c r="G42" s="86"/>
      <c r="H42" s="110"/>
      <c r="I42" s="110"/>
      <c r="J42" s="88"/>
      <c r="K42" s="110"/>
      <c r="L42" s="110"/>
    </row>
    <row r="43" spans="1:12" customFormat="1" ht="15.75">
      <c r="B43" s="57" t="s">
        <v>269</v>
      </c>
      <c r="C43" s="87"/>
      <c r="D43" s="87"/>
      <c r="E43" s="87"/>
      <c r="F43" s="87"/>
      <c r="G43" s="87"/>
      <c r="H43" s="111"/>
      <c r="I43" s="111"/>
      <c r="J43" s="89"/>
      <c r="K43" s="111"/>
      <c r="L43" s="111"/>
    </row>
    <row r="44" spans="1:12" customFormat="1" ht="15.75">
      <c r="B44" s="56" t="s">
        <v>276</v>
      </c>
      <c r="C44" s="86"/>
      <c r="D44" s="86"/>
      <c r="E44" s="86"/>
      <c r="F44" s="86"/>
      <c r="G44" s="86"/>
      <c r="H44" s="110"/>
      <c r="I44" s="110"/>
      <c r="J44" s="88"/>
      <c r="K44" s="110"/>
      <c r="L44" s="110"/>
    </row>
    <row r="45" spans="1:12" customFormat="1" ht="15.75">
      <c r="B45" s="116" t="s">
        <v>269</v>
      </c>
      <c r="C45" s="87"/>
      <c r="D45" s="87"/>
      <c r="E45" s="87"/>
      <c r="F45" s="87"/>
      <c r="G45" s="87"/>
      <c r="H45" s="111"/>
      <c r="I45" s="111"/>
      <c r="J45" s="89"/>
      <c r="K45" s="111"/>
      <c r="L45" s="111"/>
    </row>
    <row r="46" spans="1:12" customFormat="1">
      <c r="A46" s="1"/>
      <c r="B46" s="114" t="s">
        <v>249</v>
      </c>
      <c r="C46" s="2"/>
      <c r="D46" s="1"/>
      <c r="E46" s="1"/>
      <c r="F46" s="1"/>
      <c r="G46" s="1"/>
      <c r="H46" s="1"/>
      <c r="I46" s="1"/>
      <c r="J46" s="1"/>
      <c r="K46" s="1"/>
      <c r="L46" s="1"/>
    </row>
    <row r="47" spans="1:12" customFormat="1">
      <c r="A47" s="1"/>
      <c r="B47" s="140" t="s">
        <v>256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customFormat="1" ht="12.75"/>
    <row r="49" spans="4:4" customFormat="1" ht="12.75"/>
    <row r="50" spans="4:4" customFormat="1" ht="12.75"/>
    <row r="51" spans="4:4" customFormat="1" ht="12.75"/>
    <row r="52" spans="4:4" customFormat="1" ht="12.75"/>
    <row r="53" spans="4:4" customFormat="1" ht="12.75"/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D522" s="1"/>
    </row>
    <row r="523" spans="4:5">
      <c r="D523" s="1"/>
    </row>
    <row r="524" spans="4:5">
      <c r="D524" s="1"/>
    </row>
    <row r="525" spans="4:5">
      <c r="D525" s="1"/>
    </row>
    <row r="526" spans="4:5">
      <c r="D526" s="1"/>
    </row>
    <row r="527" spans="4:5">
      <c r="D527" s="1"/>
    </row>
    <row r="528" spans="4:5">
      <c r="E528" s="2"/>
    </row>
  </sheetData>
  <mergeCells count="2">
    <mergeCell ref="B6:L6"/>
    <mergeCell ref="B47:L47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0.7109375" style="2" customWidth="1"/>
    <col min="3" max="3" width="12.5703125" style="2" customWidth="1"/>
    <col min="4" max="4" width="8.85546875" style="2" customWidth="1"/>
    <col min="5" max="5" width="9.85546875" style="1" bestFit="1" customWidth="1"/>
    <col min="6" max="6" width="13.85546875" style="1" customWidth="1"/>
    <col min="7" max="7" width="18.5703125" style="1" customWidth="1"/>
    <col min="8" max="8" width="8.7109375" style="1" customWidth="1"/>
    <col min="9" max="9" width="12.85546875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277</v>
      </c>
    </row>
    <row r="2" spans="2:49">
      <c r="B2" s="80" t="s">
        <v>278</v>
      </c>
    </row>
    <row r="3" spans="2:49">
      <c r="B3" s="80" t="s">
        <v>591</v>
      </c>
    </row>
    <row r="4" spans="2:49">
      <c r="B4" s="80" t="s">
        <v>592</v>
      </c>
    </row>
    <row r="6" spans="2:49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2"/>
    </row>
    <row r="7" spans="2:49" ht="26.25" customHeight="1">
      <c r="B7" s="150" t="s">
        <v>120</v>
      </c>
      <c r="C7" s="151"/>
      <c r="D7" s="151"/>
      <c r="E7" s="151"/>
      <c r="F7" s="151"/>
      <c r="G7" s="151"/>
      <c r="H7" s="151"/>
      <c r="I7" s="151"/>
      <c r="J7" s="151"/>
      <c r="K7" s="152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-30636456</v>
      </c>
      <c r="H11" s="82"/>
      <c r="I11" s="82">
        <v>3456.75</v>
      </c>
      <c r="J11" s="109"/>
      <c r="K11" s="109">
        <v>5.3E-3</v>
      </c>
      <c r="AW11" s="1"/>
    </row>
    <row r="12" spans="2:49" customFormat="1" ht="19.5" customHeight="1">
      <c r="B12" s="58" t="s">
        <v>580</v>
      </c>
      <c r="C12" s="86"/>
      <c r="D12" s="86"/>
      <c r="E12" s="86"/>
      <c r="F12" s="93"/>
      <c r="G12" s="88">
        <v>-30636456</v>
      </c>
      <c r="H12" s="88"/>
      <c r="I12" s="88">
        <v>3456.75</v>
      </c>
      <c r="J12" s="110"/>
      <c r="K12" s="110">
        <v>5.3E-3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269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579</v>
      </c>
      <c r="C15" s="86"/>
      <c r="D15" s="86"/>
      <c r="E15" s="86"/>
      <c r="F15" s="93"/>
      <c r="G15" s="88">
        <v>-30636456</v>
      </c>
      <c r="H15" s="88"/>
      <c r="I15" s="88">
        <v>3456.75</v>
      </c>
      <c r="J15" s="110"/>
      <c r="K15" s="110">
        <v>5.3E-3</v>
      </c>
    </row>
    <row r="16" spans="2:49" customFormat="1" ht="15.75">
      <c r="B16" s="66" t="s">
        <v>269</v>
      </c>
      <c r="C16" s="87"/>
      <c r="D16" s="87"/>
      <c r="E16" s="87"/>
      <c r="F16" s="94"/>
      <c r="G16" s="89"/>
      <c r="H16" s="89"/>
      <c r="I16" s="89"/>
      <c r="J16" s="111"/>
      <c r="K16" s="111"/>
    </row>
    <row r="17" spans="2:11" customFormat="1" ht="15.75">
      <c r="B17" s="66" t="s">
        <v>581</v>
      </c>
      <c r="C17" s="87">
        <v>99058315</v>
      </c>
      <c r="D17" s="87" t="s">
        <v>556</v>
      </c>
      <c r="E17" s="87" t="s">
        <v>165</v>
      </c>
      <c r="F17" s="94">
        <v>44160</v>
      </c>
      <c r="G17" s="89">
        <v>-1500000</v>
      </c>
      <c r="H17" s="89">
        <v>-2.3925999999999998</v>
      </c>
      <c r="I17" s="89">
        <v>35.89</v>
      </c>
      <c r="J17" s="111">
        <v>1.04E-2</v>
      </c>
      <c r="K17" s="111">
        <v>1E-4</v>
      </c>
    </row>
    <row r="18" spans="2:11" customFormat="1" ht="15.75">
      <c r="B18" s="66" t="s">
        <v>582</v>
      </c>
      <c r="C18" s="87">
        <v>99058471</v>
      </c>
      <c r="D18" s="87" t="s">
        <v>556</v>
      </c>
      <c r="E18" s="87" t="s">
        <v>165</v>
      </c>
      <c r="F18" s="94">
        <v>44160</v>
      </c>
      <c r="G18" s="89">
        <v>-1000000</v>
      </c>
      <c r="H18" s="89">
        <v>-10.7658</v>
      </c>
      <c r="I18" s="89">
        <v>107.66</v>
      </c>
      <c r="J18" s="111">
        <v>3.1099999999999999E-2</v>
      </c>
      <c r="K18" s="111">
        <v>2.0000000000000001E-4</v>
      </c>
    </row>
    <row r="19" spans="2:11" customFormat="1" ht="15.75">
      <c r="B19" s="66" t="s">
        <v>582</v>
      </c>
      <c r="C19" s="87">
        <v>99058489</v>
      </c>
      <c r="D19" s="87" t="s">
        <v>556</v>
      </c>
      <c r="E19" s="87" t="s">
        <v>165</v>
      </c>
      <c r="F19" s="94">
        <v>44160</v>
      </c>
      <c r="G19" s="89">
        <v>-9858000</v>
      </c>
      <c r="H19" s="89">
        <v>-10.7658</v>
      </c>
      <c r="I19" s="89">
        <v>1061.29</v>
      </c>
      <c r="J19" s="111">
        <v>0.307</v>
      </c>
      <c r="K19" s="111">
        <v>1.6000000000000001E-3</v>
      </c>
    </row>
    <row r="20" spans="2:11" customFormat="1" ht="15.75">
      <c r="B20" s="66" t="s">
        <v>583</v>
      </c>
      <c r="C20" s="87">
        <v>99058307</v>
      </c>
      <c r="D20" s="87" t="s">
        <v>556</v>
      </c>
      <c r="E20" s="87" t="s">
        <v>165</v>
      </c>
      <c r="F20" s="94">
        <v>44160</v>
      </c>
      <c r="G20" s="89">
        <v>-15293456</v>
      </c>
      <c r="H20" s="89">
        <v>-12.4956</v>
      </c>
      <c r="I20" s="89">
        <v>1911.01</v>
      </c>
      <c r="J20" s="111">
        <v>0.55279999999999996</v>
      </c>
      <c r="K20" s="111">
        <v>3.0000000000000001E-3</v>
      </c>
    </row>
    <row r="21" spans="2:11" customFormat="1" ht="15.75">
      <c r="B21" s="66" t="s">
        <v>584</v>
      </c>
      <c r="C21" s="87">
        <v>99059065</v>
      </c>
      <c r="D21" s="87" t="s">
        <v>556</v>
      </c>
      <c r="E21" s="87" t="s">
        <v>165</v>
      </c>
      <c r="F21" s="94">
        <v>44195</v>
      </c>
      <c r="G21" s="89">
        <v>-750000</v>
      </c>
      <c r="H21" s="89">
        <v>0.87080000000000002</v>
      </c>
      <c r="I21" s="89">
        <v>-6.53</v>
      </c>
      <c r="J21" s="111">
        <v>-1.9E-3</v>
      </c>
      <c r="K21" s="111">
        <v>0</v>
      </c>
    </row>
    <row r="22" spans="2:11" customFormat="1" ht="15.75">
      <c r="B22" s="66" t="s">
        <v>585</v>
      </c>
      <c r="C22" s="87">
        <v>9905811</v>
      </c>
      <c r="D22" s="87" t="s">
        <v>556</v>
      </c>
      <c r="E22" s="87" t="s">
        <v>165</v>
      </c>
      <c r="F22" s="94">
        <v>44160</v>
      </c>
      <c r="G22" s="89">
        <v>-2235000</v>
      </c>
      <c r="H22" s="89">
        <v>-15.545199999999999</v>
      </c>
      <c r="I22" s="89">
        <v>347.44</v>
      </c>
      <c r="J22" s="111">
        <v>0.10050000000000001</v>
      </c>
      <c r="K22" s="111">
        <v>5.0000000000000001E-4</v>
      </c>
    </row>
    <row r="23" spans="2:11" customFormat="1" ht="15.75">
      <c r="B23" s="58" t="s">
        <v>223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2:11" customFormat="1" ht="15.75">
      <c r="B24" s="66" t="s">
        <v>269</v>
      </c>
      <c r="C24" s="87"/>
      <c r="D24" s="87"/>
      <c r="E24" s="87"/>
      <c r="F24" s="94"/>
      <c r="G24" s="89"/>
      <c r="H24" s="89"/>
      <c r="I24" s="89"/>
      <c r="J24" s="111"/>
      <c r="K24" s="111"/>
    </row>
    <row r="25" spans="2:11" customFormat="1" ht="15.75">
      <c r="B25" s="58" t="s">
        <v>220</v>
      </c>
      <c r="C25" s="86"/>
      <c r="D25" s="86"/>
      <c r="E25" s="86"/>
      <c r="F25" s="93"/>
      <c r="G25" s="88"/>
      <c r="H25" s="88"/>
      <c r="I25" s="88"/>
      <c r="J25" s="110"/>
      <c r="K25" s="110"/>
    </row>
    <row r="26" spans="2:11" customFormat="1" ht="15.75">
      <c r="B26" s="66" t="s">
        <v>269</v>
      </c>
      <c r="C26" s="87"/>
      <c r="D26" s="87"/>
      <c r="E26" s="87"/>
      <c r="F26" s="94"/>
      <c r="G26" s="89"/>
      <c r="H26" s="89"/>
      <c r="I26" s="89"/>
      <c r="J26" s="111"/>
      <c r="K26" s="111"/>
    </row>
    <row r="27" spans="2:11" customFormat="1" ht="15.75">
      <c r="B27" s="58" t="s">
        <v>72</v>
      </c>
      <c r="C27" s="86"/>
      <c r="D27" s="86"/>
      <c r="E27" s="86"/>
      <c r="F27" s="93"/>
      <c r="G27" s="88"/>
      <c r="H27" s="88"/>
      <c r="I27" s="88"/>
      <c r="J27" s="110"/>
      <c r="K27" s="110"/>
    </row>
    <row r="28" spans="2:11" customFormat="1" ht="15.75">
      <c r="B28" s="66" t="s">
        <v>269</v>
      </c>
      <c r="C28" s="87"/>
      <c r="D28" s="87"/>
      <c r="E28" s="87"/>
      <c r="F28" s="94"/>
      <c r="G28" s="89"/>
      <c r="H28" s="89"/>
      <c r="I28" s="89"/>
      <c r="J28" s="111"/>
      <c r="K28" s="111"/>
    </row>
    <row r="29" spans="2:11" customFormat="1" ht="15.75">
      <c r="B29" s="58" t="s">
        <v>236</v>
      </c>
      <c r="C29" s="86"/>
      <c r="D29" s="86"/>
      <c r="E29" s="86"/>
      <c r="F29" s="93"/>
      <c r="G29" s="88"/>
      <c r="H29" s="88"/>
      <c r="I29" s="88"/>
      <c r="J29" s="110"/>
      <c r="K29" s="110"/>
    </row>
    <row r="30" spans="2:11" customFormat="1" ht="15.75">
      <c r="B30" s="58" t="s">
        <v>219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2:11" customFormat="1" ht="15.75">
      <c r="B31" s="66" t="s">
        <v>269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2:11" customFormat="1" ht="15.75">
      <c r="B32" s="58" t="s">
        <v>224</v>
      </c>
      <c r="C32" s="86"/>
      <c r="D32" s="86"/>
      <c r="E32" s="86"/>
      <c r="F32" s="93"/>
      <c r="G32" s="88"/>
      <c r="H32" s="88"/>
      <c r="I32" s="88"/>
      <c r="J32" s="110"/>
      <c r="K32" s="110"/>
    </row>
    <row r="33" spans="1:11" customFormat="1" ht="15.75">
      <c r="B33" s="66" t="s">
        <v>269</v>
      </c>
      <c r="C33" s="87"/>
      <c r="D33" s="87"/>
      <c r="E33" s="87"/>
      <c r="F33" s="94"/>
      <c r="G33" s="89"/>
      <c r="H33" s="89"/>
      <c r="I33" s="89"/>
      <c r="J33" s="111"/>
      <c r="K33" s="111"/>
    </row>
    <row r="34" spans="1:11" customFormat="1" ht="15.75">
      <c r="B34" s="58" t="s">
        <v>220</v>
      </c>
      <c r="C34" s="86"/>
      <c r="D34" s="86"/>
      <c r="E34" s="86"/>
      <c r="F34" s="93"/>
      <c r="G34" s="88"/>
      <c r="H34" s="88"/>
      <c r="I34" s="88"/>
      <c r="J34" s="110"/>
      <c r="K34" s="110"/>
    </row>
    <row r="35" spans="1:11" customFormat="1" ht="15.75">
      <c r="B35" s="66" t="s">
        <v>269</v>
      </c>
      <c r="C35" s="87"/>
      <c r="D35" s="87"/>
      <c r="E35" s="87"/>
      <c r="F35" s="94"/>
      <c r="G35" s="89"/>
      <c r="H35" s="89"/>
      <c r="I35" s="89"/>
      <c r="J35" s="111"/>
      <c r="K35" s="111"/>
    </row>
    <row r="36" spans="1:11" customFormat="1" ht="15.75">
      <c r="B36" s="58" t="s">
        <v>72</v>
      </c>
      <c r="C36" s="86"/>
      <c r="D36" s="86"/>
      <c r="E36" s="86"/>
      <c r="F36" s="93"/>
      <c r="G36" s="88"/>
      <c r="H36" s="88"/>
      <c r="I36" s="88"/>
      <c r="J36" s="110"/>
      <c r="K36" s="110"/>
    </row>
    <row r="37" spans="1:11" customFormat="1" ht="15.75">
      <c r="B37" s="121" t="s">
        <v>269</v>
      </c>
      <c r="C37" s="87"/>
      <c r="D37" s="87"/>
      <c r="E37" s="87"/>
      <c r="F37" s="94"/>
      <c r="G37" s="89"/>
      <c r="H37" s="89"/>
      <c r="I37" s="89"/>
      <c r="J37" s="111"/>
      <c r="K37" s="111"/>
    </row>
    <row r="38" spans="1:11" customFormat="1">
      <c r="A38" s="1"/>
      <c r="B38" s="114" t="s">
        <v>249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4" t="s">
        <v>133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4" t="s">
        <v>245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14" t="s">
        <v>246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140" t="s">
        <v>256</v>
      </c>
      <c r="C42" s="140"/>
      <c r="D42" s="140"/>
      <c r="E42" s="140"/>
      <c r="F42" s="140"/>
      <c r="G42" s="140"/>
      <c r="H42" s="140"/>
      <c r="I42" s="140"/>
      <c r="J42" s="140"/>
      <c r="K42" s="140"/>
    </row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42:K42"/>
  </mergeCells>
  <phoneticPr fontId="4" type="noConversion"/>
  <dataValidations count="1">
    <dataValidation allowBlank="1" showInputMessage="1" showErrorMessage="1" sqref="A5:XFD11 A46:XFD1048576 A38:A42 B38:K41" xr:uid="{00000000-0002-0000-1300-000000000000}"/>
  </dataValidations>
  <pageMargins left="0.7" right="0.7" top="0.75" bottom="0.75" header="0.3" footer="0.3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277</v>
      </c>
    </row>
    <row r="2" spans="2:78">
      <c r="B2" s="80" t="s">
        <v>278</v>
      </c>
    </row>
    <row r="3" spans="2:78">
      <c r="B3" s="80" t="s">
        <v>591</v>
      </c>
    </row>
    <row r="4" spans="2:78">
      <c r="B4" s="80" t="s">
        <v>592</v>
      </c>
    </row>
    <row r="6" spans="2:78" ht="26.25" customHeight="1">
      <c r="B6" s="150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2"/>
    </row>
    <row r="7" spans="2:78" ht="26.25" customHeight="1">
      <c r="B7" s="150" t="s">
        <v>121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269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269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269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269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269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269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269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269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269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269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40" t="s">
        <v>256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8.5703125" style="2" customWidth="1"/>
    <col min="4" max="4" width="6.28515625" style="2" customWidth="1"/>
    <col min="5" max="5" width="13.42578125" style="2" customWidth="1"/>
    <col min="6" max="6" width="7" style="1" customWidth="1"/>
    <col min="7" max="7" width="13.28515625" style="1" customWidth="1"/>
    <col min="8" max="8" width="8.28515625" style="1" customWidth="1"/>
    <col min="9" max="9" width="7.5703125" style="1" bestFit="1" customWidth="1"/>
    <col min="10" max="10" width="6" style="1" customWidth="1"/>
    <col min="11" max="11" width="9.85546875" style="1" bestFit="1" customWidth="1"/>
    <col min="12" max="12" width="8.7109375" style="1" customWidth="1"/>
    <col min="13" max="13" width="9.7109375" style="1" customWidth="1"/>
    <col min="14" max="14" width="16.42578125" style="1" bestFit="1" customWidth="1"/>
    <col min="15" max="15" width="8.85546875" style="1" customWidth="1"/>
    <col min="16" max="16" width="12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591</v>
      </c>
    </row>
    <row r="4" spans="2:62">
      <c r="B4" s="80" t="s">
        <v>592</v>
      </c>
    </row>
    <row r="6" spans="2:62" ht="26.25" customHeight="1">
      <c r="B6" s="150" t="s">
        <v>199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>
        <v>1.48</v>
      </c>
      <c r="J10" s="115"/>
      <c r="K10" s="115"/>
      <c r="L10" s="109"/>
      <c r="M10" s="109">
        <v>6.5000000000000006E-3</v>
      </c>
      <c r="N10" s="82">
        <v>6431197.9100000001</v>
      </c>
      <c r="O10" s="82"/>
      <c r="P10" s="82">
        <v>6839.89</v>
      </c>
      <c r="Q10" s="109"/>
      <c r="R10" s="109">
        <v>1.06E-2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>
        <v>1.48</v>
      </c>
      <c r="J11" s="86"/>
      <c r="K11" s="86"/>
      <c r="L11" s="110"/>
      <c r="M11" s="110">
        <v>6.5000000000000006E-3</v>
      </c>
      <c r="N11" s="88">
        <v>6431197.9100000001</v>
      </c>
      <c r="O11" s="88"/>
      <c r="P11" s="88">
        <v>6839.89</v>
      </c>
      <c r="Q11" s="110"/>
      <c r="R11" s="110">
        <v>1.06E-2</v>
      </c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>
        <v>1.48</v>
      </c>
      <c r="J12" s="86"/>
      <c r="K12" s="86"/>
      <c r="L12" s="110"/>
      <c r="M12" s="110">
        <v>6.5000000000000006E-3</v>
      </c>
      <c r="N12" s="88">
        <v>6431197.9100000001</v>
      </c>
      <c r="O12" s="88"/>
      <c r="P12" s="88">
        <v>6839.89</v>
      </c>
      <c r="Q12" s="110"/>
      <c r="R12" s="110">
        <v>1.06E-2</v>
      </c>
    </row>
    <row r="13" spans="2:62" customFormat="1" ht="15.75">
      <c r="B13" s="66" t="s">
        <v>586</v>
      </c>
      <c r="C13" s="87" t="s">
        <v>587</v>
      </c>
      <c r="D13" s="131">
        <v>501</v>
      </c>
      <c r="E13" s="131">
        <v>570009449</v>
      </c>
      <c r="F13" s="87" t="s">
        <v>588</v>
      </c>
      <c r="G13" s="94">
        <v>44196</v>
      </c>
      <c r="H13" s="87" t="s">
        <v>162</v>
      </c>
      <c r="I13" s="87">
        <v>1.1599999999999999</v>
      </c>
      <c r="J13" s="131" t="s">
        <v>26</v>
      </c>
      <c r="K13" s="87" t="s">
        <v>165</v>
      </c>
      <c r="L13" s="111">
        <v>1.8370000000000001E-2</v>
      </c>
      <c r="M13" s="111">
        <v>2.8000000000000004E-3</v>
      </c>
      <c r="N13" s="89">
        <v>1225137.44</v>
      </c>
      <c r="O13" s="89">
        <v>115.3703016</v>
      </c>
      <c r="P13" s="89">
        <v>1413.45</v>
      </c>
      <c r="Q13" s="111">
        <v>0.20660000000000001</v>
      </c>
      <c r="R13" s="111">
        <v>2.2000000000000001E-3</v>
      </c>
    </row>
    <row r="14" spans="2:62" customFormat="1" ht="15.75">
      <c r="B14" s="66" t="s">
        <v>589</v>
      </c>
      <c r="C14" s="87" t="s">
        <v>587</v>
      </c>
      <c r="D14" s="131">
        <v>511</v>
      </c>
      <c r="E14" s="131">
        <v>570009449</v>
      </c>
      <c r="F14" s="87" t="s">
        <v>588</v>
      </c>
      <c r="G14" s="94">
        <v>44196</v>
      </c>
      <c r="H14" s="87" t="s">
        <v>162</v>
      </c>
      <c r="I14" s="87">
        <v>1.56</v>
      </c>
      <c r="J14" s="131" t="s">
        <v>26</v>
      </c>
      <c r="K14" s="87" t="s">
        <v>165</v>
      </c>
      <c r="L14" s="111">
        <v>2.8370000000000003E-2</v>
      </c>
      <c r="M14" s="111">
        <v>7.4999999999999997E-3</v>
      </c>
      <c r="N14" s="89">
        <v>5206060.47</v>
      </c>
      <c r="O14" s="89">
        <v>104.233169</v>
      </c>
      <c r="P14" s="89">
        <v>5426.44</v>
      </c>
      <c r="Q14" s="111">
        <v>0.79339999999999999</v>
      </c>
      <c r="R14" s="111">
        <v>8.3999999999999995E-3</v>
      </c>
    </row>
    <row r="15" spans="2:62" customFormat="1" ht="15.75">
      <c r="B15" s="58" t="s">
        <v>36</v>
      </c>
      <c r="C15" s="86"/>
      <c r="D15" s="86"/>
      <c r="E15" s="86"/>
      <c r="F15" s="86"/>
      <c r="G15" s="93"/>
      <c r="H15" s="86"/>
      <c r="I15" s="86"/>
      <c r="J15" s="86"/>
      <c r="K15" s="86"/>
      <c r="L15" s="110"/>
      <c r="M15" s="110"/>
      <c r="N15" s="88"/>
      <c r="O15" s="88"/>
      <c r="P15" s="88"/>
      <c r="Q15" s="110"/>
      <c r="R15" s="110"/>
    </row>
    <row r="16" spans="2:62" customFormat="1" ht="15.75">
      <c r="B16" s="66" t="s">
        <v>269</v>
      </c>
      <c r="C16" s="87"/>
      <c r="D16" s="87"/>
      <c r="E16" s="87"/>
      <c r="F16" s="87"/>
      <c r="G16" s="94"/>
      <c r="H16" s="87"/>
      <c r="I16" s="87"/>
      <c r="J16" s="87"/>
      <c r="K16" s="87"/>
      <c r="L16" s="111"/>
      <c r="M16" s="111"/>
      <c r="N16" s="89"/>
      <c r="O16" s="89"/>
      <c r="P16" s="89"/>
      <c r="Q16" s="111"/>
      <c r="R16" s="111"/>
    </row>
    <row r="17" spans="2:18" customFormat="1" ht="15.75">
      <c r="B17" s="58" t="s">
        <v>38</v>
      </c>
      <c r="C17" s="86"/>
      <c r="D17" s="86"/>
      <c r="E17" s="86"/>
      <c r="F17" s="86"/>
      <c r="G17" s="93"/>
      <c r="H17" s="86"/>
      <c r="I17" s="86"/>
      <c r="J17" s="86"/>
      <c r="K17" s="86"/>
      <c r="L17" s="110"/>
      <c r="M17" s="110"/>
      <c r="N17" s="88"/>
      <c r="O17" s="88"/>
      <c r="P17" s="88"/>
      <c r="Q17" s="110"/>
      <c r="R17" s="110"/>
    </row>
    <row r="18" spans="2:18" customFormat="1" ht="15.75">
      <c r="B18" s="66" t="s">
        <v>269</v>
      </c>
      <c r="C18" s="87"/>
      <c r="D18" s="87"/>
      <c r="E18" s="87"/>
      <c r="F18" s="87"/>
      <c r="G18" s="94"/>
      <c r="H18" s="87"/>
      <c r="I18" s="87"/>
      <c r="J18" s="87"/>
      <c r="K18" s="87"/>
      <c r="L18" s="111"/>
      <c r="M18" s="111"/>
      <c r="N18" s="89"/>
      <c r="O18" s="89"/>
      <c r="P18" s="89"/>
      <c r="Q18" s="111"/>
      <c r="R18" s="111"/>
    </row>
    <row r="19" spans="2:18" customFormat="1" ht="15.75">
      <c r="B19" s="58" t="s">
        <v>39</v>
      </c>
      <c r="C19" s="86"/>
      <c r="D19" s="86"/>
      <c r="E19" s="86"/>
      <c r="F19" s="86"/>
      <c r="G19" s="93"/>
      <c r="H19" s="86"/>
      <c r="I19" s="86"/>
      <c r="J19" s="86"/>
      <c r="K19" s="86"/>
      <c r="L19" s="110"/>
      <c r="M19" s="110"/>
      <c r="N19" s="88"/>
      <c r="O19" s="88"/>
      <c r="P19" s="88"/>
      <c r="Q19" s="110"/>
      <c r="R19" s="110"/>
    </row>
    <row r="20" spans="2:18" customFormat="1" ht="15.75">
      <c r="B20" s="66" t="s">
        <v>269</v>
      </c>
      <c r="C20" s="87"/>
      <c r="D20" s="87"/>
      <c r="E20" s="87"/>
      <c r="F20" s="87"/>
      <c r="G20" s="94"/>
      <c r="H20" s="87"/>
      <c r="I20" s="87"/>
      <c r="J20" s="87"/>
      <c r="K20" s="87"/>
      <c r="L20" s="111"/>
      <c r="M20" s="111"/>
      <c r="N20" s="89"/>
      <c r="O20" s="89"/>
      <c r="P20" s="89"/>
      <c r="Q20" s="111"/>
      <c r="R20" s="111"/>
    </row>
    <row r="21" spans="2:18" customFormat="1" ht="15.75">
      <c r="B21" s="58" t="s">
        <v>37</v>
      </c>
      <c r="C21" s="86"/>
      <c r="D21" s="86"/>
      <c r="E21" s="86"/>
      <c r="F21" s="86"/>
      <c r="G21" s="93"/>
      <c r="H21" s="86"/>
      <c r="I21" s="86"/>
      <c r="J21" s="86"/>
      <c r="K21" s="86"/>
      <c r="L21" s="110"/>
      <c r="M21" s="110"/>
      <c r="N21" s="88"/>
      <c r="O21" s="88"/>
      <c r="P21" s="88"/>
      <c r="Q21" s="110"/>
      <c r="R21" s="110"/>
    </row>
    <row r="22" spans="2:18" customFormat="1" ht="15.75">
      <c r="B22" s="66" t="s">
        <v>269</v>
      </c>
      <c r="C22" s="87"/>
      <c r="D22" s="87"/>
      <c r="E22" s="87"/>
      <c r="F22" s="87"/>
      <c r="G22" s="94"/>
      <c r="H22" s="87"/>
      <c r="I22" s="87"/>
      <c r="J22" s="87"/>
      <c r="K22" s="87"/>
      <c r="L22" s="111"/>
      <c r="M22" s="111"/>
      <c r="N22" s="89"/>
      <c r="O22" s="89"/>
      <c r="P22" s="89"/>
      <c r="Q22" s="111"/>
      <c r="R22" s="111"/>
    </row>
    <row r="23" spans="2:18" customFormat="1" ht="15.75">
      <c r="B23" s="58" t="s">
        <v>40</v>
      </c>
      <c r="C23" s="86"/>
      <c r="D23" s="86"/>
      <c r="E23" s="86"/>
      <c r="F23" s="86"/>
      <c r="G23" s="93"/>
      <c r="H23" s="86"/>
      <c r="I23" s="86"/>
      <c r="J23" s="86"/>
      <c r="K23" s="86"/>
      <c r="L23" s="110"/>
      <c r="M23" s="110"/>
      <c r="N23" s="88"/>
      <c r="O23" s="88"/>
      <c r="P23" s="88"/>
      <c r="Q23" s="110"/>
      <c r="R23" s="110"/>
    </row>
    <row r="24" spans="2:18" customFormat="1" ht="15.75">
      <c r="B24" s="66" t="s">
        <v>269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66" t="s">
        <v>269</v>
      </c>
      <c r="C25" s="87"/>
      <c r="D25" s="87"/>
      <c r="E25" s="87"/>
      <c r="F25" s="87"/>
      <c r="G25" s="94"/>
      <c r="H25" s="87"/>
      <c r="I25" s="87"/>
      <c r="J25" s="87"/>
      <c r="K25" s="87"/>
      <c r="L25" s="111"/>
      <c r="M25" s="111"/>
      <c r="N25" s="89"/>
      <c r="O25" s="89"/>
      <c r="P25" s="89"/>
      <c r="Q25" s="111"/>
      <c r="R25" s="111"/>
    </row>
    <row r="26" spans="2:18" customFormat="1" ht="15.75">
      <c r="B26" s="58" t="s">
        <v>87</v>
      </c>
      <c r="C26" s="86"/>
      <c r="D26" s="86"/>
      <c r="E26" s="86"/>
      <c r="F26" s="86"/>
      <c r="G26" s="93"/>
      <c r="H26" s="86"/>
      <c r="I26" s="86"/>
      <c r="J26" s="86"/>
      <c r="K26" s="86"/>
      <c r="L26" s="110"/>
      <c r="M26" s="110"/>
      <c r="N26" s="88"/>
      <c r="O26" s="88"/>
      <c r="P26" s="88"/>
      <c r="Q26" s="110"/>
      <c r="R26" s="110"/>
    </row>
    <row r="27" spans="2:18" customFormat="1" ht="15.75">
      <c r="B27" s="66" t="s">
        <v>269</v>
      </c>
      <c r="C27" s="87"/>
      <c r="D27" s="87"/>
      <c r="E27" s="87"/>
      <c r="F27" s="87"/>
      <c r="G27" s="94"/>
      <c r="H27" s="87"/>
      <c r="I27" s="87"/>
      <c r="J27" s="87"/>
      <c r="K27" s="87"/>
      <c r="L27" s="111"/>
      <c r="M27" s="111"/>
      <c r="N27" s="89"/>
      <c r="O27" s="89"/>
      <c r="P27" s="89"/>
      <c r="Q27" s="111"/>
      <c r="R27" s="111"/>
    </row>
    <row r="28" spans="2:18" customFormat="1" ht="15.75">
      <c r="B28" s="58" t="s">
        <v>41</v>
      </c>
      <c r="C28" s="86"/>
      <c r="D28" s="86"/>
      <c r="E28" s="86"/>
      <c r="F28" s="86"/>
      <c r="G28" s="93"/>
      <c r="H28" s="86"/>
      <c r="I28" s="86"/>
      <c r="J28" s="86"/>
      <c r="K28" s="86"/>
      <c r="L28" s="110"/>
      <c r="M28" s="110"/>
      <c r="N28" s="88"/>
      <c r="O28" s="88"/>
      <c r="P28" s="88"/>
      <c r="Q28" s="110"/>
      <c r="R28" s="110"/>
    </row>
    <row r="29" spans="2:18" customFormat="1" ht="15.75">
      <c r="B29" s="66" t="s">
        <v>269</v>
      </c>
      <c r="C29" s="87"/>
      <c r="D29" s="87"/>
      <c r="E29" s="87"/>
      <c r="F29" s="87"/>
      <c r="G29" s="94"/>
      <c r="H29" s="87"/>
      <c r="I29" s="87"/>
      <c r="J29" s="87"/>
      <c r="K29" s="87"/>
      <c r="L29" s="111"/>
      <c r="M29" s="111"/>
      <c r="N29" s="89"/>
      <c r="O29" s="89"/>
      <c r="P29" s="89"/>
      <c r="Q29" s="111"/>
      <c r="R29" s="111"/>
    </row>
    <row r="30" spans="2:18" customFormat="1" ht="15.75">
      <c r="B30" s="58" t="s">
        <v>44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58" t="s">
        <v>36</v>
      </c>
      <c r="C31" s="86"/>
      <c r="D31" s="86"/>
      <c r="E31" s="86"/>
      <c r="F31" s="86"/>
      <c r="G31" s="93"/>
      <c r="H31" s="86"/>
      <c r="I31" s="86"/>
      <c r="J31" s="86"/>
      <c r="K31" s="86"/>
      <c r="L31" s="110"/>
      <c r="M31" s="110"/>
      <c r="N31" s="88"/>
      <c r="O31" s="88"/>
      <c r="P31" s="88"/>
      <c r="Q31" s="110"/>
      <c r="R31" s="110"/>
    </row>
    <row r="32" spans="2:18" customFormat="1" ht="15.75">
      <c r="B32" s="66" t="s">
        <v>269</v>
      </c>
      <c r="C32" s="87"/>
      <c r="D32" s="87"/>
      <c r="E32" s="87"/>
      <c r="F32" s="87"/>
      <c r="G32" s="94"/>
      <c r="H32" s="87"/>
      <c r="I32" s="87"/>
      <c r="J32" s="87"/>
      <c r="K32" s="87"/>
      <c r="L32" s="111"/>
      <c r="M32" s="111"/>
      <c r="N32" s="89"/>
      <c r="O32" s="89"/>
      <c r="P32" s="89"/>
      <c r="Q32" s="111"/>
      <c r="R32" s="111"/>
    </row>
    <row r="33" spans="1:18" customFormat="1" ht="15.75">
      <c r="B33" s="58" t="s">
        <v>38</v>
      </c>
      <c r="C33" s="86"/>
      <c r="D33" s="86"/>
      <c r="E33" s="86"/>
      <c r="F33" s="86"/>
      <c r="G33" s="93"/>
      <c r="H33" s="86"/>
      <c r="I33" s="86"/>
      <c r="J33" s="86"/>
      <c r="K33" s="86"/>
      <c r="L33" s="110"/>
      <c r="M33" s="110"/>
      <c r="N33" s="88"/>
      <c r="O33" s="88"/>
      <c r="P33" s="88"/>
      <c r="Q33" s="110"/>
      <c r="R33" s="110"/>
    </row>
    <row r="34" spans="1:18" customFormat="1" ht="15.75">
      <c r="B34" s="66" t="s">
        <v>269</v>
      </c>
      <c r="C34" s="87"/>
      <c r="D34" s="87"/>
      <c r="E34" s="87"/>
      <c r="F34" s="87"/>
      <c r="G34" s="94"/>
      <c r="H34" s="87"/>
      <c r="I34" s="87"/>
      <c r="J34" s="87"/>
      <c r="K34" s="87"/>
      <c r="L34" s="111"/>
      <c r="M34" s="111"/>
      <c r="N34" s="89"/>
      <c r="O34" s="89"/>
      <c r="P34" s="89"/>
      <c r="Q34" s="111"/>
      <c r="R34" s="111"/>
    </row>
    <row r="35" spans="1:18" customFormat="1" ht="15.75">
      <c r="B35" s="58" t="s">
        <v>39</v>
      </c>
      <c r="C35" s="86"/>
      <c r="D35" s="86"/>
      <c r="E35" s="86"/>
      <c r="F35" s="86"/>
      <c r="G35" s="93"/>
      <c r="H35" s="86"/>
      <c r="I35" s="86"/>
      <c r="J35" s="86"/>
      <c r="K35" s="86"/>
      <c r="L35" s="110"/>
      <c r="M35" s="110"/>
      <c r="N35" s="88"/>
      <c r="O35" s="88"/>
      <c r="P35" s="88"/>
      <c r="Q35" s="110"/>
      <c r="R35" s="110"/>
    </row>
    <row r="36" spans="1:18" customFormat="1" ht="15.75">
      <c r="B36" s="66" t="s">
        <v>269</v>
      </c>
      <c r="C36" s="87"/>
      <c r="D36" s="87"/>
      <c r="E36" s="87"/>
      <c r="F36" s="87"/>
      <c r="G36" s="94"/>
      <c r="H36" s="87"/>
      <c r="I36" s="87"/>
      <c r="J36" s="87"/>
      <c r="K36" s="87"/>
      <c r="L36" s="111"/>
      <c r="M36" s="111"/>
      <c r="N36" s="89"/>
      <c r="O36" s="89"/>
      <c r="P36" s="89"/>
      <c r="Q36" s="111"/>
      <c r="R36" s="111"/>
    </row>
    <row r="37" spans="1:18" customFormat="1" ht="15.75">
      <c r="B37" s="58" t="s">
        <v>41</v>
      </c>
      <c r="C37" s="86"/>
      <c r="D37" s="86"/>
      <c r="E37" s="86"/>
      <c r="F37" s="86"/>
      <c r="G37" s="93"/>
      <c r="H37" s="86"/>
      <c r="I37" s="86"/>
      <c r="J37" s="86"/>
      <c r="K37" s="86"/>
      <c r="L37" s="110"/>
      <c r="M37" s="110"/>
      <c r="N37" s="88"/>
      <c r="O37" s="88"/>
      <c r="P37" s="88"/>
      <c r="Q37" s="110"/>
      <c r="R37" s="110"/>
    </row>
    <row r="38" spans="1:18" customFormat="1" ht="15.75">
      <c r="B38" s="121" t="s">
        <v>269</v>
      </c>
      <c r="C38" s="87"/>
      <c r="D38" s="87"/>
      <c r="E38" s="87"/>
      <c r="F38" s="87"/>
      <c r="G38" s="94"/>
      <c r="H38" s="87"/>
      <c r="I38" s="87"/>
      <c r="J38" s="87"/>
      <c r="K38" s="87"/>
      <c r="L38" s="111"/>
      <c r="M38" s="111"/>
      <c r="N38" s="89"/>
      <c r="O38" s="89"/>
      <c r="P38" s="89"/>
      <c r="Q38" s="111"/>
      <c r="R38" s="111"/>
    </row>
    <row r="39" spans="1:18" customFormat="1">
      <c r="A39" s="1"/>
      <c r="B39" s="114" t="s">
        <v>249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133</v>
      </c>
      <c r="C40" s="114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4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40" t="s">
        <v>256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.7" right="0.7" top="0.75" bottom="0.75" header="0.3" footer="0.3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277</v>
      </c>
    </row>
    <row r="2" spans="2:64">
      <c r="B2" s="80" t="s">
        <v>278</v>
      </c>
    </row>
    <row r="3" spans="2:64">
      <c r="B3" s="80" t="s">
        <v>591</v>
      </c>
    </row>
    <row r="4" spans="2:64">
      <c r="B4" s="80" t="s">
        <v>592</v>
      </c>
    </row>
    <row r="6" spans="2:64" ht="26.25" customHeight="1">
      <c r="B6" s="150" t="s">
        <v>200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269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269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269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269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269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269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40" t="s">
        <v>256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59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12" style="3" bestFit="1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591</v>
      </c>
    </row>
    <row r="4" spans="2:55">
      <c r="B4" s="80" t="s">
        <v>592</v>
      </c>
    </row>
    <row r="6" spans="2:55" ht="26.25" customHeight="1">
      <c r="B6" s="153" t="s">
        <v>201</v>
      </c>
      <c r="C6" s="154"/>
      <c r="D6" s="154"/>
      <c r="E6" s="154"/>
      <c r="F6" s="154"/>
      <c r="G6" s="154"/>
      <c r="H6" s="154"/>
      <c r="I6" s="154"/>
      <c r="J6" s="155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>
        <v>1559.76</v>
      </c>
      <c r="H10" s="109"/>
      <c r="I10" s="109">
        <v>2.3999999999999998E-3</v>
      </c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>
        <v>1559.76</v>
      </c>
      <c r="H11" s="108"/>
      <c r="I11" s="108">
        <v>2.3999999999999998E-3</v>
      </c>
      <c r="J11" s="90"/>
    </row>
    <row r="12" spans="2:55" customFormat="1" ht="15.75">
      <c r="B12" s="58" t="s">
        <v>106</v>
      </c>
      <c r="C12" s="95"/>
      <c r="D12" s="126"/>
      <c r="E12" s="108"/>
      <c r="F12" s="126"/>
      <c r="G12" s="127">
        <v>366.54</v>
      </c>
      <c r="H12" s="108"/>
      <c r="I12" s="108">
        <v>5.9999999999999995E-4</v>
      </c>
      <c r="J12" s="126"/>
    </row>
    <row r="13" spans="2:55" customFormat="1" ht="15.75">
      <c r="B13" s="66" t="s">
        <v>595</v>
      </c>
      <c r="C13" s="122"/>
      <c r="D13" s="128" t="s">
        <v>596</v>
      </c>
      <c r="E13" s="107">
        <v>0.1192</v>
      </c>
      <c r="F13" s="128" t="s">
        <v>165</v>
      </c>
      <c r="G13" s="129">
        <v>366.54300000000001</v>
      </c>
      <c r="H13" s="85">
        <v>23.5</v>
      </c>
      <c r="I13" s="130">
        <v>5.9999999999999995E-4</v>
      </c>
      <c r="J13" s="128" t="s">
        <v>597</v>
      </c>
    </row>
    <row r="14" spans="2:55" customFormat="1" ht="15.75">
      <c r="B14" s="58" t="s">
        <v>107</v>
      </c>
      <c r="C14" s="95"/>
      <c r="D14" s="126"/>
      <c r="E14" s="108"/>
      <c r="F14" s="126"/>
      <c r="G14" s="127">
        <v>1193.2149999999999</v>
      </c>
      <c r="H14" s="108"/>
      <c r="I14" s="108">
        <v>1.8E-3</v>
      </c>
      <c r="J14" s="126"/>
    </row>
    <row r="15" spans="2:55" customFormat="1" ht="15.75">
      <c r="B15" s="66" t="s">
        <v>598</v>
      </c>
      <c r="C15" s="122"/>
      <c r="D15" s="128"/>
      <c r="E15" s="128"/>
      <c r="F15" s="128" t="s">
        <v>165</v>
      </c>
      <c r="G15" s="129">
        <v>1193.2149999999999</v>
      </c>
      <c r="H15" s="85">
        <v>76.5</v>
      </c>
      <c r="I15" s="130">
        <v>1.8E-3</v>
      </c>
      <c r="J15" s="128" t="s">
        <v>597</v>
      </c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269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269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</sheetData>
  <mergeCells count="1">
    <mergeCell ref="B6:J6"/>
  </mergeCells>
  <phoneticPr fontId="4" type="noConversion"/>
  <dataValidations count="1">
    <dataValidation allowBlank="1" showInputMessage="1" showErrorMessage="1" sqref="J5 A53:XFD1048576 J7:J10 A5:I10 K5:XFD10" xr:uid="{00000000-0002-0000-1700-000000000000}"/>
  </dataValidations>
  <pageMargins left="0.7" right="0.7" top="0.75" bottom="0.75" header="0.3" footer="0.3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591</v>
      </c>
    </row>
    <row r="4" spans="2:60">
      <c r="B4" s="80" t="s">
        <v>592</v>
      </c>
    </row>
    <row r="6" spans="2:60" ht="26.25" customHeight="1">
      <c r="B6" s="150" t="s">
        <v>202</v>
      </c>
      <c r="C6" s="151"/>
      <c r="D6" s="151"/>
      <c r="E6" s="151"/>
      <c r="F6" s="151"/>
      <c r="G6" s="151"/>
      <c r="H6" s="151"/>
      <c r="I6" s="151"/>
      <c r="J6" s="151"/>
      <c r="K6" s="152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269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269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591</v>
      </c>
    </row>
    <row r="4" spans="2:60">
      <c r="B4" s="80" t="s">
        <v>592</v>
      </c>
    </row>
    <row r="6" spans="2:60" ht="26.25" customHeight="1">
      <c r="B6" s="150" t="s">
        <v>203</v>
      </c>
      <c r="C6" s="151"/>
      <c r="D6" s="151"/>
      <c r="E6" s="151"/>
      <c r="F6" s="151"/>
      <c r="G6" s="151"/>
      <c r="H6" s="151"/>
      <c r="I6" s="151"/>
      <c r="J6" s="151"/>
      <c r="K6" s="152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590</v>
      </c>
      <c r="C12" s="87">
        <v>412</v>
      </c>
      <c r="D12" s="87">
        <v>0</v>
      </c>
      <c r="E12" s="87" t="s">
        <v>280</v>
      </c>
      <c r="F12" s="111">
        <v>0</v>
      </c>
      <c r="G12" s="87" t="s">
        <v>165</v>
      </c>
      <c r="H12" s="111">
        <v>0</v>
      </c>
      <c r="I12" s="89">
        <v>0</v>
      </c>
      <c r="J12" s="111">
        <v>0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269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277</v>
      </c>
    </row>
    <row r="2" spans="2:17">
      <c r="B2" s="80" t="s">
        <v>278</v>
      </c>
    </row>
    <row r="3" spans="2:17">
      <c r="B3" s="80" t="s">
        <v>591</v>
      </c>
    </row>
    <row r="4" spans="2:17">
      <c r="B4" s="80" t="s">
        <v>592</v>
      </c>
    </row>
    <row r="6" spans="2:17" ht="26.25" customHeight="1">
      <c r="B6" s="150" t="s">
        <v>204</v>
      </c>
      <c r="C6" s="151"/>
      <c r="D6" s="152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1475.68</v>
      </c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269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7" t="s">
        <v>578</v>
      </c>
      <c r="C14" s="89">
        <v>1475.68</v>
      </c>
      <c r="D14" s="94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591</v>
      </c>
    </row>
    <row r="4" spans="2:18">
      <c r="B4" s="80" t="s">
        <v>592</v>
      </c>
    </row>
    <row r="6" spans="2:18" ht="26.25" customHeight="1">
      <c r="B6" s="150" t="s">
        <v>207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269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269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269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269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269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269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40" t="s">
        <v>256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591</v>
      </c>
    </row>
    <row r="4" spans="2:18">
      <c r="B4" s="80" t="s">
        <v>592</v>
      </c>
    </row>
    <row r="6" spans="2:18" ht="26.25" customHeight="1">
      <c r="B6" s="150" t="s">
        <v>208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269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269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269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269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269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269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40" t="s">
        <v>256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38.140625" style="2" customWidth="1"/>
    <col min="3" max="3" width="11.7109375" style="2" customWidth="1"/>
    <col min="4" max="4" width="10.28515625" style="2" customWidth="1"/>
    <col min="5" max="5" width="5.5703125" style="1" customWidth="1"/>
    <col min="6" max="6" width="8.7109375" style="1" bestFit="1" customWidth="1"/>
    <col min="7" max="7" width="9.7109375" style="1" customWidth="1"/>
    <col min="8" max="8" width="9.140625" style="1" customWidth="1"/>
    <col min="9" max="9" width="9.85546875" style="1" bestFit="1" customWidth="1"/>
    <col min="10" max="10" width="9.28515625" style="1" customWidth="1"/>
    <col min="11" max="11" width="10.28515625" style="1" customWidth="1"/>
    <col min="12" max="12" width="18.7109375" style="1" customWidth="1"/>
    <col min="13" max="13" width="8.85546875" style="1" customWidth="1"/>
    <col min="14" max="14" width="9.7109375" style="1" bestFit="1" customWidth="1"/>
    <col min="15" max="15" width="15.28515625" style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277</v>
      </c>
    </row>
    <row r="2" spans="2:53">
      <c r="B2" s="80" t="s">
        <v>278</v>
      </c>
    </row>
    <row r="3" spans="2:53">
      <c r="B3" s="80" t="s">
        <v>591</v>
      </c>
    </row>
    <row r="4" spans="2:53">
      <c r="B4" s="80" t="s">
        <v>592</v>
      </c>
    </row>
    <row r="6" spans="2:53" ht="21.7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3"/>
    </row>
    <row r="7" spans="2:53" ht="27.75" customHeight="1">
      <c r="B7" s="144" t="s">
        <v>108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6.06</v>
      </c>
      <c r="I11" s="115"/>
      <c r="J11" s="109"/>
      <c r="K11" s="109">
        <v>1.6000000000000001E-3</v>
      </c>
      <c r="L11" s="82">
        <v>148855584</v>
      </c>
      <c r="M11" s="82"/>
      <c r="N11" s="82"/>
      <c r="O11" s="82">
        <v>177955.68</v>
      </c>
      <c r="P11" s="109"/>
      <c r="Q11" s="109"/>
      <c r="R11" s="109">
        <v>0.27529999999999999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6.06</v>
      </c>
      <c r="I12" s="86"/>
      <c r="J12" s="110"/>
      <c r="K12" s="110">
        <v>1.6000000000000001E-3</v>
      </c>
      <c r="L12" s="88">
        <v>148855584</v>
      </c>
      <c r="M12" s="88"/>
      <c r="N12" s="88"/>
      <c r="O12" s="88">
        <v>177955.68</v>
      </c>
      <c r="P12" s="110"/>
      <c r="Q12" s="110"/>
      <c r="R12" s="110">
        <v>0.27529999999999999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6.77</v>
      </c>
      <c r="I13" s="86"/>
      <c r="J13" s="110"/>
      <c r="K13" s="110">
        <v>-5.4000000000000003E-3</v>
      </c>
      <c r="L13" s="88">
        <v>44666679</v>
      </c>
      <c r="M13" s="88"/>
      <c r="N13" s="88"/>
      <c r="O13" s="88">
        <v>58657.51</v>
      </c>
      <c r="P13" s="110"/>
      <c r="Q13" s="110"/>
      <c r="R13" s="110">
        <v>9.0700000000000003E-2</v>
      </c>
    </row>
    <row r="14" spans="2:53" customFormat="1" ht="15.75">
      <c r="B14" s="59" t="s">
        <v>279</v>
      </c>
      <c r="C14" s="87">
        <v>9590431</v>
      </c>
      <c r="D14" s="87" t="s">
        <v>142</v>
      </c>
      <c r="E14" s="87">
        <v>0</v>
      </c>
      <c r="F14" s="87" t="s">
        <v>280</v>
      </c>
      <c r="G14" s="94"/>
      <c r="H14" s="87">
        <v>3.37</v>
      </c>
      <c r="I14" s="87" t="s">
        <v>165</v>
      </c>
      <c r="J14" s="111">
        <v>0.04</v>
      </c>
      <c r="K14" s="111">
        <v>-8.8999999999999999E-3</v>
      </c>
      <c r="L14" s="89">
        <v>724630</v>
      </c>
      <c r="M14" s="89">
        <v>147.74</v>
      </c>
      <c r="N14" s="89">
        <v>0</v>
      </c>
      <c r="O14" s="89">
        <v>1070.57</v>
      </c>
      <c r="P14" s="111">
        <v>1E-4</v>
      </c>
      <c r="Q14" s="111">
        <v>6.0000000000000001E-3</v>
      </c>
      <c r="R14" s="111">
        <v>1.6000000000000001E-3</v>
      </c>
    </row>
    <row r="15" spans="2:53" customFormat="1" ht="15.75">
      <c r="B15" s="59" t="s">
        <v>281</v>
      </c>
      <c r="C15" s="87">
        <v>9590332</v>
      </c>
      <c r="D15" s="87" t="s">
        <v>142</v>
      </c>
      <c r="E15" s="87">
        <v>0</v>
      </c>
      <c r="F15" s="87" t="s">
        <v>280</v>
      </c>
      <c r="G15" s="94"/>
      <c r="H15" s="87">
        <v>0.56999999999999995</v>
      </c>
      <c r="I15" s="87" t="s">
        <v>165</v>
      </c>
      <c r="J15" s="111">
        <v>0.04</v>
      </c>
      <c r="K15" s="111">
        <v>-3.2000000000000002E-3</v>
      </c>
      <c r="L15" s="89">
        <v>7387705</v>
      </c>
      <c r="M15" s="89">
        <v>136</v>
      </c>
      <c r="N15" s="89">
        <v>0</v>
      </c>
      <c r="O15" s="89">
        <v>10047.280000000001</v>
      </c>
      <c r="P15" s="111">
        <v>5.0000000000000001E-4</v>
      </c>
      <c r="Q15" s="111">
        <v>5.6500000000000002E-2</v>
      </c>
      <c r="R15" s="111">
        <v>1.55E-2</v>
      </c>
    </row>
    <row r="16" spans="2:53" customFormat="1" ht="15.75">
      <c r="B16" s="59" t="s">
        <v>282</v>
      </c>
      <c r="C16" s="87">
        <v>1135912</v>
      </c>
      <c r="D16" s="87" t="s">
        <v>142</v>
      </c>
      <c r="E16" s="87">
        <v>0</v>
      </c>
      <c r="F16" s="87" t="s">
        <v>280</v>
      </c>
      <c r="G16" s="94"/>
      <c r="H16" s="87">
        <v>4.75</v>
      </c>
      <c r="I16" s="87" t="s">
        <v>165</v>
      </c>
      <c r="J16" s="111">
        <v>7.4999999999999997E-3</v>
      </c>
      <c r="K16" s="111">
        <v>-9.4999999999999998E-3</v>
      </c>
      <c r="L16" s="89">
        <v>8414011</v>
      </c>
      <c r="M16" s="89">
        <v>109.12</v>
      </c>
      <c r="N16" s="89">
        <v>0</v>
      </c>
      <c r="O16" s="89">
        <v>9181.3700000000008</v>
      </c>
      <c r="P16" s="111">
        <v>4.0000000000000002E-4</v>
      </c>
      <c r="Q16" s="111">
        <v>5.16E-2</v>
      </c>
      <c r="R16" s="111">
        <v>1.4199999999999999E-2</v>
      </c>
    </row>
    <row r="17" spans="2:18" customFormat="1" ht="15.75">
      <c r="B17" s="59" t="s">
        <v>283</v>
      </c>
      <c r="C17" s="87">
        <v>1140847</v>
      </c>
      <c r="D17" s="87" t="s">
        <v>142</v>
      </c>
      <c r="E17" s="87">
        <v>0</v>
      </c>
      <c r="F17" s="87" t="s">
        <v>280</v>
      </c>
      <c r="G17" s="94"/>
      <c r="H17" s="87">
        <v>6.26</v>
      </c>
      <c r="I17" s="87" t="s">
        <v>165</v>
      </c>
      <c r="J17" s="111">
        <v>8.5000000000000006E-3</v>
      </c>
      <c r="K17" s="111">
        <v>-8.6999999999999994E-3</v>
      </c>
      <c r="L17" s="89">
        <v>4786100</v>
      </c>
      <c r="M17" s="89">
        <v>112.38</v>
      </c>
      <c r="N17" s="89">
        <v>0</v>
      </c>
      <c r="O17" s="89">
        <v>5378.62</v>
      </c>
      <c r="P17" s="111">
        <v>2.0000000000000001E-4</v>
      </c>
      <c r="Q17" s="111">
        <v>3.0200000000000001E-2</v>
      </c>
      <c r="R17" s="111">
        <v>8.3000000000000001E-3</v>
      </c>
    </row>
    <row r="18" spans="2:18" customFormat="1" ht="15.75">
      <c r="B18" s="59" t="s">
        <v>284</v>
      </c>
      <c r="C18" s="87">
        <v>1157023</v>
      </c>
      <c r="D18" s="87" t="s">
        <v>142</v>
      </c>
      <c r="E18" s="87">
        <v>0</v>
      </c>
      <c r="F18" s="87" t="s">
        <v>280</v>
      </c>
      <c r="G18" s="94"/>
      <c r="H18" s="87">
        <v>8.24</v>
      </c>
      <c r="I18" s="87" t="s">
        <v>165</v>
      </c>
      <c r="J18" s="111">
        <v>5.0000000000000001E-3</v>
      </c>
      <c r="K18" s="111">
        <v>-7.4000000000000003E-3</v>
      </c>
      <c r="L18" s="89">
        <v>2753103</v>
      </c>
      <c r="M18" s="89">
        <v>111.21</v>
      </c>
      <c r="N18" s="89">
        <v>0</v>
      </c>
      <c r="O18" s="89">
        <v>3061.73</v>
      </c>
      <c r="P18" s="111">
        <v>1E-4</v>
      </c>
      <c r="Q18" s="111">
        <v>1.72E-2</v>
      </c>
      <c r="R18" s="111">
        <v>4.6999999999999993E-3</v>
      </c>
    </row>
    <row r="19" spans="2:18" customFormat="1" ht="15.75">
      <c r="B19" s="59" t="s">
        <v>285</v>
      </c>
      <c r="C19" s="87">
        <v>1134865</v>
      </c>
      <c r="D19" s="87" t="s">
        <v>142</v>
      </c>
      <c r="E19" s="87">
        <v>0</v>
      </c>
      <c r="F19" s="87" t="s">
        <v>280</v>
      </c>
      <c r="G19" s="94"/>
      <c r="H19" s="87">
        <v>21.95</v>
      </c>
      <c r="I19" s="87" t="s">
        <v>165</v>
      </c>
      <c r="J19" s="111">
        <v>0.01</v>
      </c>
      <c r="K19" s="111">
        <v>1.8E-3</v>
      </c>
      <c r="L19" s="89">
        <v>2838990</v>
      </c>
      <c r="M19" s="89">
        <v>121.2</v>
      </c>
      <c r="N19" s="89">
        <v>0</v>
      </c>
      <c r="O19" s="89">
        <v>3440.86</v>
      </c>
      <c r="P19" s="111">
        <v>2.0000000000000001E-4</v>
      </c>
      <c r="Q19" s="111">
        <v>1.9299999999999998E-2</v>
      </c>
      <c r="R19" s="111">
        <v>5.3E-3</v>
      </c>
    </row>
    <row r="20" spans="2:18" customFormat="1" ht="15.75">
      <c r="B20" s="59" t="s">
        <v>286</v>
      </c>
      <c r="C20" s="87">
        <v>1169564</v>
      </c>
      <c r="D20" s="87" t="s">
        <v>142</v>
      </c>
      <c r="E20" s="87">
        <v>0</v>
      </c>
      <c r="F20" s="87" t="s">
        <v>280</v>
      </c>
      <c r="G20" s="94"/>
      <c r="H20" s="87">
        <v>5.56</v>
      </c>
      <c r="I20" s="87" t="s">
        <v>165</v>
      </c>
      <c r="J20" s="111">
        <v>1E-3</v>
      </c>
      <c r="K20" s="111">
        <v>-9.3999999999999986E-3</v>
      </c>
      <c r="L20" s="89">
        <v>190000</v>
      </c>
      <c r="M20" s="89">
        <v>106.09</v>
      </c>
      <c r="N20" s="89">
        <v>0</v>
      </c>
      <c r="O20" s="89">
        <v>201.57</v>
      </c>
      <c r="P20" s="111">
        <v>1E-4</v>
      </c>
      <c r="Q20" s="111">
        <v>1.1000000000000001E-3</v>
      </c>
      <c r="R20" s="111">
        <v>2.9999999999999997E-4</v>
      </c>
    </row>
    <row r="21" spans="2:18" customFormat="1" ht="15.75">
      <c r="B21" s="59" t="s">
        <v>287</v>
      </c>
      <c r="C21" s="87">
        <v>1124056</v>
      </c>
      <c r="D21" s="87" t="s">
        <v>142</v>
      </c>
      <c r="E21" s="87">
        <v>0</v>
      </c>
      <c r="F21" s="87" t="s">
        <v>280</v>
      </c>
      <c r="G21" s="94"/>
      <c r="H21" s="87">
        <v>1.71</v>
      </c>
      <c r="I21" s="87" t="s">
        <v>165</v>
      </c>
      <c r="J21" s="111">
        <v>2.75E-2</v>
      </c>
      <c r="K21" s="111">
        <v>-7.0999999999999995E-3</v>
      </c>
      <c r="L21" s="89">
        <v>10093640</v>
      </c>
      <c r="M21" s="89">
        <v>110.72</v>
      </c>
      <c r="N21" s="89">
        <v>0</v>
      </c>
      <c r="O21" s="89">
        <v>11175.68</v>
      </c>
      <c r="P21" s="111">
        <v>5.9999999999999995E-4</v>
      </c>
      <c r="Q21" s="111">
        <v>6.2800000000000009E-2</v>
      </c>
      <c r="R21" s="111">
        <v>1.7299999999999999E-2</v>
      </c>
    </row>
    <row r="22" spans="2:18" customFormat="1" ht="15.75">
      <c r="B22" s="59" t="s">
        <v>288</v>
      </c>
      <c r="C22" s="87">
        <v>1097708</v>
      </c>
      <c r="D22" s="87" t="s">
        <v>142</v>
      </c>
      <c r="E22" s="87">
        <v>0</v>
      </c>
      <c r="F22" s="87" t="s">
        <v>280</v>
      </c>
      <c r="G22" s="94"/>
      <c r="H22" s="87">
        <v>12.54</v>
      </c>
      <c r="I22" s="87" t="s">
        <v>165</v>
      </c>
      <c r="J22" s="111">
        <v>0.04</v>
      </c>
      <c r="K22" s="111">
        <v>-2.7000000000000001E-3</v>
      </c>
      <c r="L22" s="89">
        <v>7478500</v>
      </c>
      <c r="M22" s="89">
        <v>201.91</v>
      </c>
      <c r="N22" s="89">
        <v>0</v>
      </c>
      <c r="O22" s="89">
        <v>15099.84</v>
      </c>
      <c r="P22" s="111">
        <v>5.0000000000000001E-4</v>
      </c>
      <c r="Q22" s="111">
        <v>8.4900000000000003E-2</v>
      </c>
      <c r="R22" s="111">
        <v>2.3399999999999997E-2</v>
      </c>
    </row>
    <row r="23" spans="2:18" customFormat="1" ht="15.75">
      <c r="B23" s="58" t="s">
        <v>49</v>
      </c>
      <c r="C23" s="86"/>
      <c r="D23" s="86"/>
      <c r="E23" s="86"/>
      <c r="F23" s="86"/>
      <c r="G23" s="93"/>
      <c r="H23" s="86">
        <v>5.71</v>
      </c>
      <c r="I23" s="86"/>
      <c r="J23" s="110"/>
      <c r="K23" s="110">
        <v>5.0000000000000001E-3</v>
      </c>
      <c r="L23" s="88">
        <v>104188905</v>
      </c>
      <c r="M23" s="88"/>
      <c r="N23" s="88"/>
      <c r="O23" s="88">
        <v>119298.18</v>
      </c>
      <c r="P23" s="110"/>
      <c r="Q23" s="110"/>
      <c r="R23" s="110">
        <v>0.18460000000000001</v>
      </c>
    </row>
    <row r="24" spans="2:18" customFormat="1" ht="15.75">
      <c r="B24" s="59" t="s">
        <v>269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>
        <v>0</v>
      </c>
      <c r="O24" s="89"/>
      <c r="P24" s="111"/>
      <c r="Q24" s="111"/>
      <c r="R24" s="111"/>
    </row>
    <row r="25" spans="2:18" customFormat="1" ht="15.75">
      <c r="B25" s="59" t="s">
        <v>289</v>
      </c>
      <c r="C25" s="87">
        <v>1162668</v>
      </c>
      <c r="D25" s="87" t="s">
        <v>142</v>
      </c>
      <c r="E25" s="87">
        <v>0</v>
      </c>
      <c r="F25" s="87" t="s">
        <v>280</v>
      </c>
      <c r="G25" s="94"/>
      <c r="H25" s="87">
        <v>4.2699999999999996</v>
      </c>
      <c r="I25" s="87" t="s">
        <v>165</v>
      </c>
      <c r="J25" s="111">
        <v>5.0000000000000001E-3</v>
      </c>
      <c r="K25" s="111">
        <v>2.7000000000000001E-3</v>
      </c>
      <c r="L25" s="89">
        <v>916000</v>
      </c>
      <c r="M25" s="89">
        <v>101.31</v>
      </c>
      <c r="N25" s="89">
        <v>0</v>
      </c>
      <c r="O25" s="89">
        <v>928</v>
      </c>
      <c r="P25" s="111">
        <v>1E-4</v>
      </c>
      <c r="Q25" s="111">
        <v>5.1999999999999998E-3</v>
      </c>
      <c r="R25" s="111">
        <v>1.4000000000000002E-3</v>
      </c>
    </row>
    <row r="26" spans="2:18" customFormat="1" ht="15.75">
      <c r="B26" s="59" t="s">
        <v>290</v>
      </c>
      <c r="C26" s="87">
        <v>1150879</v>
      </c>
      <c r="D26" s="87" t="s">
        <v>142</v>
      </c>
      <c r="E26" s="87">
        <v>0</v>
      </c>
      <c r="F26" s="87" t="s">
        <v>280</v>
      </c>
      <c r="G26" s="94"/>
      <c r="H26" s="87">
        <v>7.19</v>
      </c>
      <c r="I26" s="87" t="s">
        <v>165</v>
      </c>
      <c r="J26" s="111">
        <v>2.2499999999999999E-2</v>
      </c>
      <c r="K26" s="111">
        <v>5.6999999999999993E-3</v>
      </c>
      <c r="L26" s="89">
        <v>3603300</v>
      </c>
      <c r="M26" s="89">
        <v>113.26</v>
      </c>
      <c r="N26" s="89">
        <v>0</v>
      </c>
      <c r="O26" s="89">
        <v>4081.1</v>
      </c>
      <c r="P26" s="111">
        <v>2.0000000000000001E-4</v>
      </c>
      <c r="Q26" s="111">
        <v>2.29E-2</v>
      </c>
      <c r="R26" s="111">
        <v>6.3E-3</v>
      </c>
    </row>
    <row r="27" spans="2:18" customFormat="1" ht="15.75">
      <c r="B27" s="59" t="s">
        <v>291</v>
      </c>
      <c r="C27" s="87">
        <v>1125400</v>
      </c>
      <c r="D27" s="87" t="s">
        <v>142</v>
      </c>
      <c r="E27" s="87">
        <v>0</v>
      </c>
      <c r="F27" s="87" t="s">
        <v>280</v>
      </c>
      <c r="G27" s="94"/>
      <c r="H27" s="87">
        <v>14.55</v>
      </c>
      <c r="I27" s="87" t="s">
        <v>165</v>
      </c>
      <c r="J27" s="111">
        <v>5.5E-2</v>
      </c>
      <c r="K27" s="111">
        <v>1.52E-2</v>
      </c>
      <c r="L27" s="89">
        <v>8422695</v>
      </c>
      <c r="M27" s="89">
        <v>176.34</v>
      </c>
      <c r="N27" s="89">
        <v>0</v>
      </c>
      <c r="O27" s="89">
        <v>14852.58</v>
      </c>
      <c r="P27" s="111">
        <v>4.0000000000000002E-4</v>
      </c>
      <c r="Q27" s="111">
        <v>8.3499999999999991E-2</v>
      </c>
      <c r="R27" s="111">
        <v>2.3E-2</v>
      </c>
    </row>
    <row r="28" spans="2:18" customFormat="1" ht="15.75">
      <c r="B28" s="59" t="s">
        <v>292</v>
      </c>
      <c r="C28" s="87">
        <v>1099456</v>
      </c>
      <c r="D28" s="87" t="s">
        <v>142</v>
      </c>
      <c r="E28" s="87">
        <v>0</v>
      </c>
      <c r="F28" s="87" t="s">
        <v>280</v>
      </c>
      <c r="G28" s="94"/>
      <c r="H28" s="87">
        <v>5.13</v>
      </c>
      <c r="I28" s="87" t="s">
        <v>165</v>
      </c>
      <c r="J28" s="111">
        <v>6.25E-2</v>
      </c>
      <c r="K28" s="111">
        <v>3.4999999999999996E-3</v>
      </c>
      <c r="L28" s="89">
        <v>1005000</v>
      </c>
      <c r="M28" s="89">
        <v>135.04</v>
      </c>
      <c r="N28" s="89">
        <v>0</v>
      </c>
      <c r="O28" s="89">
        <v>1357.15</v>
      </c>
      <c r="P28" s="111">
        <v>1E-4</v>
      </c>
      <c r="Q28" s="111">
        <v>7.6E-3</v>
      </c>
      <c r="R28" s="111">
        <v>2.0999999999999999E-3</v>
      </c>
    </row>
    <row r="29" spans="2:18" customFormat="1" ht="15.75">
      <c r="B29" s="59" t="s">
        <v>293</v>
      </c>
      <c r="C29" s="87">
        <v>1155068</v>
      </c>
      <c r="D29" s="87" t="s">
        <v>142</v>
      </c>
      <c r="E29" s="87">
        <v>0</v>
      </c>
      <c r="F29" s="87" t="s">
        <v>280</v>
      </c>
      <c r="G29" s="94"/>
      <c r="H29" s="87">
        <v>2.86</v>
      </c>
      <c r="I29" s="87" t="s">
        <v>165</v>
      </c>
      <c r="J29" s="111">
        <v>1.4999999999999999E-2</v>
      </c>
      <c r="K29" s="111">
        <v>1.7000000000000001E-3</v>
      </c>
      <c r="L29" s="89">
        <v>13683000</v>
      </c>
      <c r="M29" s="89">
        <v>104</v>
      </c>
      <c r="N29" s="89">
        <v>0</v>
      </c>
      <c r="O29" s="89">
        <v>14230.32</v>
      </c>
      <c r="P29" s="111">
        <v>8.0000000000000004E-4</v>
      </c>
      <c r="Q29" s="111">
        <v>0.08</v>
      </c>
      <c r="R29" s="111">
        <v>2.2000000000000002E-2</v>
      </c>
    </row>
    <row r="30" spans="2:18" customFormat="1" ht="15.75">
      <c r="B30" s="59" t="s">
        <v>294</v>
      </c>
      <c r="C30" s="87">
        <v>1142223</v>
      </c>
      <c r="D30" s="87" t="s">
        <v>142</v>
      </c>
      <c r="E30" s="87">
        <v>0</v>
      </c>
      <c r="F30" s="87" t="s">
        <v>280</v>
      </c>
      <c r="G30" s="94"/>
      <c r="H30" s="87">
        <v>7.0000000000000007E-2</v>
      </c>
      <c r="I30" s="87" t="s">
        <v>165</v>
      </c>
      <c r="J30" s="111">
        <v>5.0000000000000001E-3</v>
      </c>
      <c r="K30" s="111">
        <v>2.8999999999999998E-3</v>
      </c>
      <c r="L30" s="89">
        <v>2163768</v>
      </c>
      <c r="M30" s="89">
        <v>100.48</v>
      </c>
      <c r="N30" s="89">
        <v>0</v>
      </c>
      <c r="O30" s="89">
        <v>2174.15</v>
      </c>
      <c r="P30" s="111">
        <v>5.0000000000000001E-4</v>
      </c>
      <c r="Q30" s="111">
        <v>1.2199999999999999E-2</v>
      </c>
      <c r="R30" s="111">
        <v>3.4000000000000002E-3</v>
      </c>
    </row>
    <row r="31" spans="2:18" customFormat="1" ht="15.75">
      <c r="B31" s="59" t="s">
        <v>295</v>
      </c>
      <c r="C31" s="87">
        <v>1123272</v>
      </c>
      <c r="D31" s="87" t="s">
        <v>142</v>
      </c>
      <c r="E31" s="87">
        <v>0</v>
      </c>
      <c r="F31" s="87" t="s">
        <v>280</v>
      </c>
      <c r="G31" s="94"/>
      <c r="H31" s="87">
        <v>1.02</v>
      </c>
      <c r="I31" s="87" t="s">
        <v>165</v>
      </c>
      <c r="J31" s="111">
        <v>5.5E-2</v>
      </c>
      <c r="K31" s="111">
        <v>4.0000000000000002E-4</v>
      </c>
      <c r="L31" s="89">
        <v>7314429</v>
      </c>
      <c r="M31" s="89">
        <v>110.97</v>
      </c>
      <c r="N31" s="89">
        <v>0</v>
      </c>
      <c r="O31" s="89">
        <v>8116.82</v>
      </c>
      <c r="P31" s="111">
        <v>4.0000000000000002E-4</v>
      </c>
      <c r="Q31" s="111">
        <v>4.5599999999999995E-2</v>
      </c>
      <c r="R31" s="111">
        <v>1.26E-2</v>
      </c>
    </row>
    <row r="32" spans="2:18" customFormat="1" ht="15.75">
      <c r="B32" s="59" t="s">
        <v>296</v>
      </c>
      <c r="C32" s="87">
        <v>1130848</v>
      </c>
      <c r="D32" s="87" t="s">
        <v>142</v>
      </c>
      <c r="E32" s="87">
        <v>0</v>
      </c>
      <c r="F32" s="87" t="s">
        <v>280</v>
      </c>
      <c r="G32" s="94"/>
      <c r="H32" s="87">
        <v>3.04</v>
      </c>
      <c r="I32" s="87" t="s">
        <v>165</v>
      </c>
      <c r="J32" s="111">
        <v>3.7499999999999999E-2</v>
      </c>
      <c r="K32" s="111">
        <v>1.9E-3</v>
      </c>
      <c r="L32" s="89">
        <v>7265403</v>
      </c>
      <c r="M32" s="89">
        <v>114.35</v>
      </c>
      <c r="N32" s="89">
        <v>0</v>
      </c>
      <c r="O32" s="89">
        <v>8307.99</v>
      </c>
      <c r="P32" s="111">
        <v>2.9999999999999997E-4</v>
      </c>
      <c r="Q32" s="111">
        <v>4.6699999999999998E-2</v>
      </c>
      <c r="R32" s="111">
        <v>1.29E-2</v>
      </c>
    </row>
    <row r="33" spans="2:18" customFormat="1" ht="15.75">
      <c r="B33" s="59" t="s">
        <v>297</v>
      </c>
      <c r="C33" s="87">
        <v>1139344</v>
      </c>
      <c r="D33" s="87" t="s">
        <v>142</v>
      </c>
      <c r="E33" s="87">
        <v>0</v>
      </c>
      <c r="F33" s="87" t="s">
        <v>280</v>
      </c>
      <c r="G33" s="94"/>
      <c r="H33" s="87">
        <v>5.86</v>
      </c>
      <c r="I33" s="87" t="s">
        <v>165</v>
      </c>
      <c r="J33" s="111">
        <v>0.02</v>
      </c>
      <c r="K33" s="111">
        <v>4.0999999999999995E-3</v>
      </c>
      <c r="L33" s="89">
        <v>8471790</v>
      </c>
      <c r="M33" s="89">
        <v>111.32</v>
      </c>
      <c r="N33" s="89">
        <v>0</v>
      </c>
      <c r="O33" s="89">
        <v>9430.7999999999993</v>
      </c>
      <c r="P33" s="111">
        <v>4.0000000000000002E-4</v>
      </c>
      <c r="Q33" s="111">
        <v>5.2999999999999999E-2</v>
      </c>
      <c r="R33" s="111">
        <v>1.46E-2</v>
      </c>
    </row>
    <row r="34" spans="2:18">
      <c r="B34" s="59" t="s">
        <v>298</v>
      </c>
      <c r="C34" s="87">
        <v>1160985</v>
      </c>
      <c r="D34" s="87" t="s">
        <v>142</v>
      </c>
      <c r="E34" s="87">
        <v>0</v>
      </c>
      <c r="F34" s="87" t="s">
        <v>280</v>
      </c>
      <c r="G34" s="94"/>
      <c r="H34" s="87">
        <v>8.81</v>
      </c>
      <c r="I34" s="87" t="s">
        <v>165</v>
      </c>
      <c r="J34" s="111">
        <v>0.01</v>
      </c>
      <c r="K34" s="111">
        <v>7.7000000000000002E-3</v>
      </c>
      <c r="L34" s="89">
        <v>10606110</v>
      </c>
      <c r="M34" s="89">
        <v>102.79</v>
      </c>
      <c r="N34" s="89">
        <v>0</v>
      </c>
      <c r="O34" s="89">
        <v>10902.02</v>
      </c>
      <c r="P34" s="111">
        <v>5.9999999999999995E-4</v>
      </c>
      <c r="Q34" s="111">
        <v>6.13E-2</v>
      </c>
      <c r="R34" s="111">
        <v>1.6899999999999998E-2</v>
      </c>
    </row>
    <row r="35" spans="2:18">
      <c r="B35" s="59" t="s">
        <v>299</v>
      </c>
      <c r="C35" s="87">
        <v>1140193</v>
      </c>
      <c r="D35" s="87" t="s">
        <v>142</v>
      </c>
      <c r="E35" s="87">
        <v>0</v>
      </c>
      <c r="F35" s="87" t="s">
        <v>280</v>
      </c>
      <c r="G35" s="94"/>
      <c r="H35" s="87">
        <v>18.29</v>
      </c>
      <c r="I35" s="87" t="s">
        <v>165</v>
      </c>
      <c r="J35" s="111">
        <v>3.7499999999999999E-2</v>
      </c>
      <c r="K35" s="111">
        <v>1.83E-2</v>
      </c>
      <c r="L35" s="89">
        <v>6254416</v>
      </c>
      <c r="M35" s="89">
        <v>142.52000000000001</v>
      </c>
      <c r="N35" s="89">
        <v>0</v>
      </c>
      <c r="O35" s="89">
        <v>8913.7900000000009</v>
      </c>
      <c r="P35" s="111">
        <v>2.9999999999999997E-4</v>
      </c>
      <c r="Q35" s="111">
        <v>5.0099999999999999E-2</v>
      </c>
      <c r="R35" s="111">
        <v>1.38E-2</v>
      </c>
    </row>
    <row r="36" spans="2:18">
      <c r="B36" s="59" t="s">
        <v>300</v>
      </c>
      <c r="C36" s="87">
        <v>1138130</v>
      </c>
      <c r="D36" s="87" t="s">
        <v>142</v>
      </c>
      <c r="E36" s="87">
        <v>0</v>
      </c>
      <c r="F36" s="87" t="s">
        <v>280</v>
      </c>
      <c r="G36" s="94"/>
      <c r="H36" s="87">
        <v>0.32</v>
      </c>
      <c r="I36" s="87" t="s">
        <v>165</v>
      </c>
      <c r="J36" s="111">
        <v>0.01</v>
      </c>
      <c r="K36" s="111">
        <v>-5.9999999999999995E-4</v>
      </c>
      <c r="L36" s="89">
        <v>23784480</v>
      </c>
      <c r="M36" s="89">
        <v>101.02</v>
      </c>
      <c r="N36" s="89">
        <v>0</v>
      </c>
      <c r="O36" s="89">
        <v>24027.08</v>
      </c>
      <c r="P36" s="111">
        <v>2.5000000000000001E-3</v>
      </c>
      <c r="Q36" s="111">
        <v>0.13500000000000001</v>
      </c>
      <c r="R36" s="111">
        <v>3.7200000000000004E-2</v>
      </c>
    </row>
    <row r="37" spans="2:18">
      <c r="B37" s="59" t="s">
        <v>301</v>
      </c>
      <c r="C37" s="87">
        <v>1126747</v>
      </c>
      <c r="D37" s="87" t="s">
        <v>142</v>
      </c>
      <c r="E37" s="87">
        <v>0</v>
      </c>
      <c r="F37" s="87" t="s">
        <v>280</v>
      </c>
      <c r="G37" s="94"/>
      <c r="H37" s="87">
        <v>2.12</v>
      </c>
      <c r="I37" s="87" t="s">
        <v>165</v>
      </c>
      <c r="J37" s="111">
        <v>4.2500000000000003E-2</v>
      </c>
      <c r="K37" s="111">
        <v>1E-3</v>
      </c>
      <c r="L37" s="89">
        <v>9544000</v>
      </c>
      <c r="M37" s="89">
        <v>112.5</v>
      </c>
      <c r="N37" s="89">
        <v>0</v>
      </c>
      <c r="O37" s="89">
        <v>10737</v>
      </c>
      <c r="P37" s="111">
        <v>5.0000000000000001E-4</v>
      </c>
      <c r="Q37" s="111">
        <v>6.0299999999999999E-2</v>
      </c>
      <c r="R37" s="111">
        <v>1.66E-2</v>
      </c>
    </row>
    <row r="38" spans="2:18">
      <c r="B38" s="59" t="s">
        <v>302</v>
      </c>
      <c r="C38" s="87">
        <v>1135557</v>
      </c>
      <c r="D38" s="87" t="s">
        <v>142</v>
      </c>
      <c r="E38" s="87">
        <v>0</v>
      </c>
      <c r="F38" s="87" t="s">
        <v>280</v>
      </c>
      <c r="G38" s="94"/>
      <c r="H38" s="87">
        <v>4.5</v>
      </c>
      <c r="I38" s="87" t="s">
        <v>165</v>
      </c>
      <c r="J38" s="111">
        <v>1.7500000000000002E-2</v>
      </c>
      <c r="K38" s="111">
        <v>2.8999999999999998E-3</v>
      </c>
      <c r="L38" s="89">
        <v>1154514</v>
      </c>
      <c r="M38" s="89">
        <v>107.35</v>
      </c>
      <c r="N38" s="89">
        <v>0</v>
      </c>
      <c r="O38" s="89">
        <v>1239.3699999999999</v>
      </c>
      <c r="P38" s="111">
        <v>1E-4</v>
      </c>
      <c r="Q38" s="111">
        <v>6.9999999999999993E-3</v>
      </c>
      <c r="R38" s="111">
        <v>1.9E-3</v>
      </c>
    </row>
    <row r="39" spans="2:18">
      <c r="B39" s="59" t="s">
        <v>269</v>
      </c>
      <c r="C39" s="87"/>
      <c r="D39" s="87"/>
      <c r="E39" s="87"/>
      <c r="F39" s="87"/>
      <c r="G39" s="94"/>
      <c r="H39" s="87"/>
      <c r="I39" s="87"/>
      <c r="J39" s="111"/>
      <c r="K39" s="111"/>
      <c r="L39" s="89"/>
      <c r="M39" s="89"/>
      <c r="N39" s="89">
        <v>0</v>
      </c>
      <c r="O39" s="89"/>
      <c r="P39" s="111"/>
      <c r="Q39" s="111"/>
      <c r="R39" s="111"/>
    </row>
    <row r="40" spans="2:18">
      <c r="B40" s="58" t="s">
        <v>67</v>
      </c>
      <c r="C40" s="86"/>
      <c r="D40" s="86"/>
      <c r="E40" s="86"/>
      <c r="F40" s="86"/>
      <c r="G40" s="93"/>
      <c r="H40" s="86"/>
      <c r="I40" s="86"/>
      <c r="J40" s="110"/>
      <c r="K40" s="110"/>
      <c r="L40" s="88"/>
      <c r="M40" s="88"/>
      <c r="N40" s="88"/>
      <c r="O40" s="88"/>
      <c r="P40" s="110"/>
      <c r="Q40" s="110"/>
      <c r="R40" s="110"/>
    </row>
    <row r="41" spans="2:18">
      <c r="B41" s="59" t="s">
        <v>269</v>
      </c>
      <c r="C41" s="87"/>
      <c r="D41" s="87"/>
      <c r="E41" s="87"/>
      <c r="F41" s="87"/>
      <c r="G41" s="94"/>
      <c r="H41" s="87"/>
      <c r="I41" s="87"/>
      <c r="J41" s="111"/>
      <c r="K41" s="111"/>
      <c r="L41" s="89"/>
      <c r="M41" s="89"/>
      <c r="N41" s="89">
        <v>0</v>
      </c>
      <c r="O41" s="89"/>
      <c r="P41" s="111"/>
      <c r="Q41" s="111"/>
      <c r="R41" s="111"/>
    </row>
    <row r="42" spans="2:18">
      <c r="B42" s="58" t="s">
        <v>231</v>
      </c>
      <c r="C42" s="86"/>
      <c r="D42" s="86"/>
      <c r="E42" s="86"/>
      <c r="F42" s="86"/>
      <c r="G42" s="93"/>
      <c r="H42" s="86"/>
      <c r="I42" s="86"/>
      <c r="J42" s="110"/>
      <c r="K42" s="110"/>
      <c r="L42" s="88"/>
      <c r="M42" s="88"/>
      <c r="N42" s="88"/>
      <c r="O42" s="88"/>
      <c r="P42" s="110"/>
      <c r="Q42" s="110"/>
      <c r="R42" s="110"/>
    </row>
    <row r="43" spans="2:18" ht="31.5">
      <c r="B43" s="58" t="s">
        <v>76</v>
      </c>
      <c r="C43" s="86"/>
      <c r="D43" s="86"/>
      <c r="E43" s="86"/>
      <c r="F43" s="86"/>
      <c r="G43" s="93"/>
      <c r="H43" s="86"/>
      <c r="I43" s="86"/>
      <c r="J43" s="110"/>
      <c r="K43" s="110"/>
      <c r="L43" s="88"/>
      <c r="M43" s="88"/>
      <c r="N43" s="88"/>
      <c r="O43" s="88"/>
      <c r="P43" s="110"/>
      <c r="Q43" s="110"/>
      <c r="R43" s="110"/>
    </row>
    <row r="44" spans="2:18">
      <c r="B44" s="59" t="s">
        <v>269</v>
      </c>
      <c r="C44" s="87"/>
      <c r="D44" s="87"/>
      <c r="E44" s="87"/>
      <c r="F44" s="87"/>
      <c r="G44" s="94"/>
      <c r="H44" s="87"/>
      <c r="I44" s="87"/>
      <c r="J44" s="111"/>
      <c r="K44" s="111"/>
      <c r="L44" s="89"/>
      <c r="M44" s="89"/>
      <c r="N44" s="89">
        <v>0</v>
      </c>
      <c r="O44" s="89"/>
      <c r="P44" s="111"/>
      <c r="Q44" s="111"/>
      <c r="R44" s="111"/>
    </row>
    <row r="45" spans="2:18" ht="31.5">
      <c r="B45" s="58" t="s">
        <v>77</v>
      </c>
      <c r="C45" s="86"/>
      <c r="D45" s="86"/>
      <c r="E45" s="86"/>
      <c r="F45" s="86"/>
      <c r="G45" s="93"/>
      <c r="H45" s="86"/>
      <c r="I45" s="86"/>
      <c r="J45" s="110"/>
      <c r="K45" s="110"/>
      <c r="L45" s="88"/>
      <c r="M45" s="88"/>
      <c r="N45" s="88"/>
      <c r="O45" s="88"/>
      <c r="P45" s="110"/>
      <c r="Q45" s="110"/>
      <c r="R45" s="110"/>
    </row>
    <row r="46" spans="2:18">
      <c r="B46" s="117" t="s">
        <v>269</v>
      </c>
      <c r="C46" s="87"/>
      <c r="D46" s="87"/>
      <c r="E46" s="87"/>
      <c r="F46" s="87"/>
      <c r="G46" s="94"/>
      <c r="H46" s="87"/>
      <c r="I46" s="87"/>
      <c r="J46" s="111"/>
      <c r="K46" s="111"/>
      <c r="L46" s="89"/>
      <c r="M46" s="89"/>
      <c r="N46" s="89">
        <v>0</v>
      </c>
      <c r="O46" s="89"/>
      <c r="P46" s="111"/>
      <c r="Q46" s="111"/>
      <c r="R46" s="111"/>
    </row>
    <row r="47" spans="2:18">
      <c r="B47" s="114" t="s">
        <v>133</v>
      </c>
      <c r="C47" s="1"/>
      <c r="D47" s="1"/>
    </row>
    <row r="48" spans="2:18">
      <c r="B48" s="114" t="s">
        <v>245</v>
      </c>
      <c r="C48" s="1"/>
      <c r="D48" s="1"/>
    </row>
    <row r="49" spans="2:18">
      <c r="B49" s="147" t="s">
        <v>246</v>
      </c>
      <c r="C49" s="147"/>
      <c r="D49" s="147"/>
    </row>
    <row r="50" spans="2:18">
      <c r="B50" s="140" t="s">
        <v>256</v>
      </c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</row>
    <row r="51" spans="2:18">
      <c r="C51" s="1"/>
      <c r="D51" s="1"/>
    </row>
    <row r="52" spans="2:18">
      <c r="C52" s="1"/>
      <c r="D52" s="1"/>
    </row>
    <row r="53" spans="2:18">
      <c r="C53" s="1"/>
      <c r="D53" s="1"/>
    </row>
    <row r="54" spans="2:18">
      <c r="C54" s="1"/>
      <c r="D54" s="1"/>
    </row>
    <row r="55" spans="2:18">
      <c r="C55" s="1"/>
      <c r="D55" s="1"/>
    </row>
    <row r="56" spans="2:18">
      <c r="C56" s="1"/>
      <c r="D56" s="1"/>
    </row>
    <row r="57" spans="2:18">
      <c r="C57" s="1"/>
      <c r="D57" s="1"/>
    </row>
    <row r="58" spans="2:18">
      <c r="C58" s="1"/>
      <c r="D58" s="1"/>
    </row>
    <row r="59" spans="2:18">
      <c r="C59" s="1"/>
      <c r="D59" s="1"/>
    </row>
    <row r="60" spans="2:18">
      <c r="C60" s="1"/>
      <c r="D60" s="1"/>
    </row>
    <row r="61" spans="2:18">
      <c r="C61" s="1"/>
      <c r="D61" s="1"/>
    </row>
    <row r="62" spans="2:18">
      <c r="C62" s="1"/>
      <c r="D62" s="1"/>
    </row>
    <row r="63" spans="2:18">
      <c r="C63" s="1"/>
      <c r="D63" s="1"/>
    </row>
    <row r="64" spans="2:18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50:R50"/>
    <mergeCell ref="B6:R6"/>
    <mergeCell ref="B7:R7"/>
    <mergeCell ref="B49:D49"/>
  </mergeCells>
  <phoneticPr fontId="4" type="noConversion"/>
  <dataValidations count="1">
    <dataValidation allowBlank="1" showInputMessage="1" showErrorMessage="1" sqref="S34:XFD1048576 A47:A1048576 A5:XFD11 M34:R49 A34:L46 B51:R1048576 B47:D48 E47:L49 B49" xr:uid="{00000000-0002-0000-0200-000000000000}"/>
  </dataValidation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591</v>
      </c>
    </row>
    <row r="4" spans="2:18">
      <c r="B4" s="80" t="s">
        <v>592</v>
      </c>
    </row>
    <row r="6" spans="2:18" ht="26.25" customHeight="1">
      <c r="B6" s="150" t="s">
        <v>213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269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269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269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269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269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269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40" t="s">
        <v>256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277</v>
      </c>
    </row>
    <row r="2" spans="2:68">
      <c r="B2" s="80" t="s">
        <v>278</v>
      </c>
    </row>
    <row r="3" spans="2:68">
      <c r="B3" s="80" t="s">
        <v>591</v>
      </c>
    </row>
    <row r="4" spans="2:68">
      <c r="B4" s="80" t="s">
        <v>592</v>
      </c>
    </row>
    <row r="6" spans="2:68" ht="26.25" customHeight="1">
      <c r="B6" s="144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9"/>
      <c r="BP6" s="3"/>
    </row>
    <row r="7" spans="2:68" ht="26.25" customHeight="1">
      <c r="B7" s="144" t="s">
        <v>109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9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269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>
        <v>0</v>
      </c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269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>
        <v>0</v>
      </c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269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>
        <v>0</v>
      </c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269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>
        <v>0</v>
      </c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269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>
        <v>0</v>
      </c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40" t="s">
        <v>256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4115961B-8482-4D9F-973E-8DBAFC634475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3" style="2" customWidth="1"/>
    <col min="3" max="3" width="12.28515625" style="2" customWidth="1"/>
    <col min="4" max="4" width="10.28515625" style="2" customWidth="1"/>
    <col min="5" max="5" width="5.28515625" style="2" customWidth="1"/>
    <col min="6" max="6" width="9.7109375" style="2" customWidth="1"/>
    <col min="7" max="7" width="17.7109375" style="1" customWidth="1"/>
    <col min="8" max="8" width="8.28515625" style="1" customWidth="1"/>
    <col min="9" max="9" width="12.28515625" style="1" customWidth="1"/>
    <col min="10" max="10" width="11.7109375" style="1" customWidth="1"/>
    <col min="11" max="11" width="9.42578125" style="1" customWidth="1"/>
    <col min="12" max="12" width="10.5703125" style="1" customWidth="1"/>
    <col min="13" max="13" width="9.140625" style="1" customWidth="1"/>
    <col min="14" max="14" width="10.140625" style="1" customWidth="1"/>
    <col min="15" max="15" width="17.85546875" style="1" customWidth="1"/>
    <col min="16" max="16" width="9.42578125" style="1" customWidth="1"/>
    <col min="17" max="17" width="10.5703125" style="1" customWidth="1"/>
    <col min="18" max="18" width="13.710937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277</v>
      </c>
    </row>
    <row r="2" spans="2:66">
      <c r="B2" s="80" t="s">
        <v>278</v>
      </c>
    </row>
    <row r="3" spans="2:66">
      <c r="B3" s="80" t="s">
        <v>591</v>
      </c>
    </row>
    <row r="4" spans="2:66">
      <c r="B4" s="80" t="s">
        <v>592</v>
      </c>
    </row>
    <row r="6" spans="2:66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2"/>
    </row>
    <row r="7" spans="2:66" ht="26.25" customHeight="1">
      <c r="B7" s="150" t="s">
        <v>110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2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4.43</v>
      </c>
      <c r="L11" s="115"/>
      <c r="M11" s="109"/>
      <c r="N11" s="109">
        <v>9.4999999999999998E-3</v>
      </c>
      <c r="O11" s="82">
        <v>57288621.850000001</v>
      </c>
      <c r="P11" s="82"/>
      <c r="Q11" s="82">
        <v>338.28100000000001</v>
      </c>
      <c r="R11" s="82">
        <v>62023.9</v>
      </c>
      <c r="S11" s="109"/>
      <c r="T11" s="109"/>
      <c r="U11" s="109">
        <v>9.6000000000000002E-2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4.43</v>
      </c>
      <c r="L12" s="86"/>
      <c r="M12" s="110"/>
      <c r="N12" s="110">
        <v>9.4999999999999998E-3</v>
      </c>
      <c r="O12" s="88">
        <v>57288621.850000001</v>
      </c>
      <c r="P12" s="88"/>
      <c r="Q12" s="88">
        <v>338.28100000000001</v>
      </c>
      <c r="R12" s="88">
        <v>62023.9</v>
      </c>
      <c r="S12" s="110"/>
      <c r="T12" s="110"/>
      <c r="U12" s="110">
        <v>9.6000000000000002E-2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5.44</v>
      </c>
      <c r="L13" s="86"/>
      <c r="M13" s="110"/>
      <c r="N13" s="110">
        <v>2.5999999999999999E-3</v>
      </c>
      <c r="O13" s="88">
        <v>29095450.710000001</v>
      </c>
      <c r="P13" s="88"/>
      <c r="Q13" s="88">
        <v>38.509</v>
      </c>
      <c r="R13" s="88">
        <v>32315.82</v>
      </c>
      <c r="S13" s="110"/>
      <c r="T13" s="110"/>
      <c r="U13" s="110">
        <v>0.05</v>
      </c>
    </row>
    <row r="14" spans="2:66" customFormat="1" ht="15.75">
      <c r="B14" s="59" t="s">
        <v>303</v>
      </c>
      <c r="C14" s="87">
        <v>2310282</v>
      </c>
      <c r="D14" s="87" t="s">
        <v>142</v>
      </c>
      <c r="E14" s="87"/>
      <c r="F14" s="87">
        <v>231</v>
      </c>
      <c r="G14" s="87" t="s">
        <v>304</v>
      </c>
      <c r="H14" s="87" t="s">
        <v>305</v>
      </c>
      <c r="I14" s="87" t="s">
        <v>306</v>
      </c>
      <c r="J14" s="94"/>
      <c r="K14" s="87">
        <v>5.41</v>
      </c>
      <c r="L14" s="87" t="s">
        <v>165</v>
      </c>
      <c r="M14" s="111">
        <v>3.8E-3</v>
      </c>
      <c r="N14" s="111">
        <v>-3.4999999999999996E-3</v>
      </c>
      <c r="O14" s="89">
        <v>3545000</v>
      </c>
      <c r="P14" s="89">
        <v>102.71</v>
      </c>
      <c r="Q14" s="89">
        <v>0</v>
      </c>
      <c r="R14" s="89">
        <v>3641.07</v>
      </c>
      <c r="S14" s="111">
        <v>1.1999999999999999E-3</v>
      </c>
      <c r="T14" s="111">
        <v>5.8700000000000002E-2</v>
      </c>
      <c r="U14" s="111">
        <v>5.6000000000000008E-3</v>
      </c>
    </row>
    <row r="15" spans="2:66" customFormat="1" ht="15.75">
      <c r="B15" s="59" t="s">
        <v>307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305</v>
      </c>
      <c r="I15" s="87" t="s">
        <v>306</v>
      </c>
      <c r="J15" s="94"/>
      <c r="K15" s="87">
        <v>4.99</v>
      </c>
      <c r="L15" s="87" t="s">
        <v>165</v>
      </c>
      <c r="M15" s="111">
        <v>5.0000000000000001E-3</v>
      </c>
      <c r="N15" s="111">
        <v>-5.6999999999999993E-3</v>
      </c>
      <c r="O15" s="89">
        <v>2719000</v>
      </c>
      <c r="P15" s="89">
        <v>101.87</v>
      </c>
      <c r="Q15" s="89">
        <v>0</v>
      </c>
      <c r="R15" s="89">
        <v>2769.85</v>
      </c>
      <c r="S15" s="111">
        <v>5.1999999999999998E-3</v>
      </c>
      <c r="T15" s="111">
        <v>4.4699999999999997E-2</v>
      </c>
      <c r="U15" s="111">
        <v>4.3E-3</v>
      </c>
    </row>
    <row r="16" spans="2:66" customFormat="1" ht="15.75">
      <c r="B16" s="59" t="s">
        <v>308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305</v>
      </c>
      <c r="I16" s="87" t="s">
        <v>306</v>
      </c>
      <c r="J16" s="94"/>
      <c r="K16" s="87">
        <v>15.2</v>
      </c>
      <c r="L16" s="87" t="s">
        <v>165</v>
      </c>
      <c r="M16" s="111">
        <v>2.4500000000000001E-2</v>
      </c>
      <c r="N16" s="111">
        <v>5.3E-3</v>
      </c>
      <c r="O16" s="89">
        <v>1618000</v>
      </c>
      <c r="P16" s="89">
        <v>122.97</v>
      </c>
      <c r="Q16" s="89">
        <v>0</v>
      </c>
      <c r="R16" s="89">
        <v>1989.66</v>
      </c>
      <c r="S16" s="111">
        <v>1.1000000000000001E-3</v>
      </c>
      <c r="T16" s="111">
        <v>3.2099999999999997E-2</v>
      </c>
      <c r="U16" s="111">
        <v>3.0999999999999999E-3</v>
      </c>
    </row>
    <row r="17" spans="2:21" customFormat="1" ht="15.75">
      <c r="B17" s="59" t="s">
        <v>309</v>
      </c>
      <c r="C17" s="87">
        <v>1160944</v>
      </c>
      <c r="D17" s="87" t="s">
        <v>142</v>
      </c>
      <c r="E17" s="87"/>
      <c r="F17" s="87">
        <v>1300</v>
      </c>
      <c r="G17" s="87" t="s">
        <v>310</v>
      </c>
      <c r="H17" s="87" t="s">
        <v>311</v>
      </c>
      <c r="I17" s="87" t="s">
        <v>306</v>
      </c>
      <c r="J17" s="94"/>
      <c r="K17" s="87">
        <v>7.9</v>
      </c>
      <c r="L17" s="87" t="s">
        <v>165</v>
      </c>
      <c r="M17" s="111">
        <v>6.5000000000000006E-3</v>
      </c>
      <c r="N17" s="111">
        <v>7.4999999999999997E-3</v>
      </c>
      <c r="O17" s="89">
        <v>3059000</v>
      </c>
      <c r="P17" s="89">
        <v>98.85</v>
      </c>
      <c r="Q17" s="89">
        <v>0</v>
      </c>
      <c r="R17" s="89">
        <v>3023.82</v>
      </c>
      <c r="S17" s="111">
        <v>4.1999999999999997E-3</v>
      </c>
      <c r="T17" s="111">
        <v>4.8799999999999996E-2</v>
      </c>
      <c r="U17" s="111">
        <v>4.6999999999999993E-3</v>
      </c>
    </row>
    <row r="18" spans="2:21" customFormat="1" ht="15.75">
      <c r="B18" s="59" t="s">
        <v>312</v>
      </c>
      <c r="C18" s="87">
        <v>7590219</v>
      </c>
      <c r="D18" s="87" t="s">
        <v>142</v>
      </c>
      <c r="E18" s="87"/>
      <c r="F18" s="87">
        <v>759</v>
      </c>
      <c r="G18" s="87" t="s">
        <v>310</v>
      </c>
      <c r="H18" s="87" t="s">
        <v>311</v>
      </c>
      <c r="I18" s="87" t="s">
        <v>306</v>
      </c>
      <c r="J18" s="94"/>
      <c r="K18" s="87">
        <v>4.9400000000000004</v>
      </c>
      <c r="L18" s="87" t="s">
        <v>165</v>
      </c>
      <c r="M18" s="111">
        <v>5.0000000000000001E-3</v>
      </c>
      <c r="N18" s="111">
        <v>2E-3</v>
      </c>
      <c r="O18" s="89">
        <v>3365000</v>
      </c>
      <c r="P18" s="89">
        <v>101.31</v>
      </c>
      <c r="Q18" s="89">
        <v>0</v>
      </c>
      <c r="R18" s="89">
        <v>3409.08</v>
      </c>
      <c r="S18" s="111">
        <v>3.0000000000000001E-3</v>
      </c>
      <c r="T18" s="111">
        <v>5.5E-2</v>
      </c>
      <c r="U18" s="111">
        <v>5.3E-3</v>
      </c>
    </row>
    <row r="19" spans="2:21" customFormat="1" ht="15.75">
      <c r="B19" s="59" t="s">
        <v>313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311</v>
      </c>
      <c r="I19" s="87" t="s">
        <v>306</v>
      </c>
      <c r="J19" s="94"/>
      <c r="K19" s="87">
        <v>4.08</v>
      </c>
      <c r="L19" s="87" t="s">
        <v>165</v>
      </c>
      <c r="M19" s="111">
        <v>0.05</v>
      </c>
      <c r="N19" s="111">
        <v>-1.7000000000000001E-3</v>
      </c>
      <c r="O19" s="89">
        <v>2521760.0299999998</v>
      </c>
      <c r="P19" s="89">
        <v>120.19</v>
      </c>
      <c r="Q19" s="89">
        <v>0</v>
      </c>
      <c r="R19" s="89">
        <v>3030.9</v>
      </c>
      <c r="S19" s="111">
        <v>3.0999999999999999E-3</v>
      </c>
      <c r="T19" s="111">
        <v>4.8899999999999999E-2</v>
      </c>
      <c r="U19" s="111">
        <v>4.6999999999999993E-3</v>
      </c>
    </row>
    <row r="20" spans="2:21" customFormat="1" ht="15.75">
      <c r="B20" s="59" t="s">
        <v>314</v>
      </c>
      <c r="C20" s="87">
        <v>1110915</v>
      </c>
      <c r="D20" s="87" t="s">
        <v>142</v>
      </c>
      <c r="E20" s="87"/>
      <c r="F20" s="87">
        <v>1063</v>
      </c>
      <c r="G20" s="87" t="s">
        <v>315</v>
      </c>
      <c r="H20" s="87" t="s">
        <v>316</v>
      </c>
      <c r="I20" s="87" t="s">
        <v>306</v>
      </c>
      <c r="J20" s="94"/>
      <c r="K20" s="87">
        <v>7.37</v>
      </c>
      <c r="L20" s="87" t="s">
        <v>165</v>
      </c>
      <c r="M20" s="111">
        <v>5.1500000000000004E-2</v>
      </c>
      <c r="N20" s="111">
        <v>9.7000000000000003E-3</v>
      </c>
      <c r="O20" s="89">
        <v>1147294.1499999999</v>
      </c>
      <c r="P20" s="89">
        <v>161.26</v>
      </c>
      <c r="Q20" s="89">
        <v>0</v>
      </c>
      <c r="R20" s="89">
        <v>1850.13</v>
      </c>
      <c r="S20" s="111">
        <v>2.9999999999999997E-4</v>
      </c>
      <c r="T20" s="111">
        <v>2.98E-2</v>
      </c>
      <c r="U20" s="111">
        <v>2.8999999999999998E-3</v>
      </c>
    </row>
    <row r="21" spans="2:21" customFormat="1" ht="15.75">
      <c r="B21" s="59" t="s">
        <v>317</v>
      </c>
      <c r="C21" s="87">
        <v>1134030</v>
      </c>
      <c r="D21" s="87" t="s">
        <v>142</v>
      </c>
      <c r="E21" s="87"/>
      <c r="F21" s="87">
        <v>1367</v>
      </c>
      <c r="G21" s="87" t="s">
        <v>318</v>
      </c>
      <c r="H21" s="87" t="s">
        <v>316</v>
      </c>
      <c r="I21" s="87" t="s">
        <v>306</v>
      </c>
      <c r="J21" s="94"/>
      <c r="K21" s="87">
        <v>4.75</v>
      </c>
      <c r="L21" s="87" t="s">
        <v>165</v>
      </c>
      <c r="M21" s="111">
        <v>2.4E-2</v>
      </c>
      <c r="N21" s="111">
        <v>0</v>
      </c>
      <c r="O21" s="89">
        <v>1750000</v>
      </c>
      <c r="P21" s="89">
        <v>111.97</v>
      </c>
      <c r="Q21" s="89">
        <v>0</v>
      </c>
      <c r="R21" s="89">
        <v>1959.47</v>
      </c>
      <c r="S21" s="111">
        <v>5.8999999999999999E-3</v>
      </c>
      <c r="T21" s="111">
        <v>3.1600000000000003E-2</v>
      </c>
      <c r="U21" s="111">
        <v>3.0000000000000001E-3</v>
      </c>
    </row>
    <row r="22" spans="2:21" customFormat="1" ht="15.75">
      <c r="B22" s="59" t="s">
        <v>319</v>
      </c>
      <c r="C22" s="87">
        <v>1134048</v>
      </c>
      <c r="D22" s="87" t="s">
        <v>142</v>
      </c>
      <c r="E22" s="87"/>
      <c r="F22" s="87">
        <v>1367</v>
      </c>
      <c r="G22" s="87" t="s">
        <v>318</v>
      </c>
      <c r="H22" s="87" t="s">
        <v>316</v>
      </c>
      <c r="I22" s="87" t="s">
        <v>306</v>
      </c>
      <c r="J22" s="94"/>
      <c r="K22" s="87">
        <v>5.64</v>
      </c>
      <c r="L22" s="87" t="s">
        <v>165</v>
      </c>
      <c r="M22" s="111">
        <v>2.4E-2</v>
      </c>
      <c r="N22" s="111">
        <v>7.000000000000001E-4</v>
      </c>
      <c r="O22" s="89">
        <v>1750000</v>
      </c>
      <c r="P22" s="89">
        <v>113.92</v>
      </c>
      <c r="Q22" s="89">
        <v>0</v>
      </c>
      <c r="R22" s="89">
        <v>1993.6</v>
      </c>
      <c r="S22" s="111">
        <v>5.8999999999999999E-3</v>
      </c>
      <c r="T22" s="111">
        <v>3.2099999999999997E-2</v>
      </c>
      <c r="U22" s="111">
        <v>3.0999999999999999E-3</v>
      </c>
    </row>
    <row r="23" spans="2:21" customFormat="1" ht="15.75">
      <c r="B23" s="59" t="s">
        <v>320</v>
      </c>
      <c r="C23" s="87">
        <v>6950083</v>
      </c>
      <c r="D23" s="87" t="s">
        <v>142</v>
      </c>
      <c r="E23" s="87"/>
      <c r="F23" s="87">
        <v>231</v>
      </c>
      <c r="G23" s="87" t="s">
        <v>304</v>
      </c>
      <c r="H23" s="87" t="s">
        <v>316</v>
      </c>
      <c r="I23" s="87" t="s">
        <v>306</v>
      </c>
      <c r="J23" s="94"/>
      <c r="K23" s="87">
        <v>0.98</v>
      </c>
      <c r="L23" s="87" t="s">
        <v>165</v>
      </c>
      <c r="M23" s="111">
        <v>4.4999999999999998E-2</v>
      </c>
      <c r="N23" s="111">
        <v>1.04E-2</v>
      </c>
      <c r="O23" s="89">
        <v>646520</v>
      </c>
      <c r="P23" s="89">
        <v>124.73</v>
      </c>
      <c r="Q23" s="89">
        <v>8.77</v>
      </c>
      <c r="R23" s="89">
        <v>815.17</v>
      </c>
      <c r="S23" s="111">
        <v>4.0000000000000002E-4</v>
      </c>
      <c r="T23" s="111">
        <v>1.3100000000000001E-2</v>
      </c>
      <c r="U23" s="111">
        <v>1.2999999999999999E-3</v>
      </c>
    </row>
    <row r="24" spans="2:21" customFormat="1" ht="15.75">
      <c r="B24" s="59" t="s">
        <v>321</v>
      </c>
      <c r="C24" s="87">
        <v>3230224</v>
      </c>
      <c r="D24" s="87" t="s">
        <v>142</v>
      </c>
      <c r="E24" s="87"/>
      <c r="F24" s="87">
        <v>323</v>
      </c>
      <c r="G24" s="87" t="s">
        <v>310</v>
      </c>
      <c r="H24" s="87" t="s">
        <v>316</v>
      </c>
      <c r="I24" s="87" t="s">
        <v>306</v>
      </c>
      <c r="J24" s="94"/>
      <c r="K24" s="87">
        <v>1.37</v>
      </c>
      <c r="L24" s="87" t="s">
        <v>165</v>
      </c>
      <c r="M24" s="111">
        <v>5.8499999999999996E-2</v>
      </c>
      <c r="N24" s="111">
        <v>7.0999999999999995E-3</v>
      </c>
      <c r="O24" s="89">
        <v>399653.19</v>
      </c>
      <c r="P24" s="89">
        <v>116.7</v>
      </c>
      <c r="Q24" s="89">
        <v>0</v>
      </c>
      <c r="R24" s="89">
        <v>466.4</v>
      </c>
      <c r="S24" s="111">
        <v>7.000000000000001E-4</v>
      </c>
      <c r="T24" s="111">
        <v>7.4999999999999997E-3</v>
      </c>
      <c r="U24" s="111">
        <v>7.000000000000001E-4</v>
      </c>
    </row>
    <row r="25" spans="2:21" customFormat="1" ht="15.75">
      <c r="B25" s="59" t="s">
        <v>322</v>
      </c>
      <c r="C25" s="87">
        <v>1142595</v>
      </c>
      <c r="D25" s="87" t="s">
        <v>142</v>
      </c>
      <c r="E25" s="87"/>
      <c r="F25" s="87">
        <v>1363</v>
      </c>
      <c r="G25" s="87" t="s">
        <v>323</v>
      </c>
      <c r="H25" s="87" t="s">
        <v>316</v>
      </c>
      <c r="I25" s="87" t="s">
        <v>306</v>
      </c>
      <c r="J25" s="94"/>
      <c r="K25" s="87">
        <v>5.32</v>
      </c>
      <c r="L25" s="87" t="s">
        <v>165</v>
      </c>
      <c r="M25" s="111">
        <v>1.23E-2</v>
      </c>
      <c r="N25" s="111">
        <v>2.8000000000000004E-3</v>
      </c>
      <c r="O25" s="89">
        <v>3048500</v>
      </c>
      <c r="P25" s="89">
        <v>105.9</v>
      </c>
      <c r="Q25" s="89">
        <v>0</v>
      </c>
      <c r="R25" s="89">
        <v>3228.36</v>
      </c>
      <c r="S25" s="111">
        <v>1.9E-3</v>
      </c>
      <c r="T25" s="111">
        <v>5.21E-2</v>
      </c>
      <c r="U25" s="111">
        <v>5.0000000000000001E-3</v>
      </c>
    </row>
    <row r="26" spans="2:21" customFormat="1" ht="15.75">
      <c r="B26" s="59" t="s">
        <v>324</v>
      </c>
      <c r="C26" s="87">
        <v>6910095</v>
      </c>
      <c r="D26" s="87" t="s">
        <v>142</v>
      </c>
      <c r="E26" s="87"/>
      <c r="F26" s="87">
        <v>691</v>
      </c>
      <c r="G26" s="87" t="s">
        <v>304</v>
      </c>
      <c r="H26" s="87" t="s">
        <v>325</v>
      </c>
      <c r="I26" s="87" t="s">
        <v>306</v>
      </c>
      <c r="J26" s="94"/>
      <c r="K26" s="87">
        <v>0.98</v>
      </c>
      <c r="L26" s="87" t="s">
        <v>165</v>
      </c>
      <c r="M26" s="111">
        <v>0</v>
      </c>
      <c r="N26" s="111">
        <v>1.3100000000000001E-2</v>
      </c>
      <c r="O26" s="89">
        <v>1930685</v>
      </c>
      <c r="P26" s="89">
        <v>125.37</v>
      </c>
      <c r="Q26" s="89">
        <v>29.739000000000001</v>
      </c>
      <c r="R26" s="89">
        <v>2450.2399999999998</v>
      </c>
      <c r="S26" s="111">
        <v>1.7000000000000001E-3</v>
      </c>
      <c r="T26" s="111">
        <v>3.95E-2</v>
      </c>
      <c r="U26" s="111">
        <v>3.8E-3</v>
      </c>
    </row>
    <row r="27" spans="2:21" customFormat="1" ht="15.75">
      <c r="B27" s="59" t="s">
        <v>326</v>
      </c>
      <c r="C27" s="87">
        <v>1130632</v>
      </c>
      <c r="D27" s="87" t="s">
        <v>142</v>
      </c>
      <c r="E27" s="87"/>
      <c r="F27" s="87">
        <v>1450</v>
      </c>
      <c r="G27" s="87" t="s">
        <v>310</v>
      </c>
      <c r="H27" s="87" t="s">
        <v>325</v>
      </c>
      <c r="I27" s="87" t="s">
        <v>306</v>
      </c>
      <c r="J27" s="94"/>
      <c r="K27" s="87">
        <v>2.29</v>
      </c>
      <c r="L27" s="87" t="s">
        <v>165</v>
      </c>
      <c r="M27" s="111">
        <v>3.3500000000000002E-2</v>
      </c>
      <c r="N27" s="111">
        <v>2.8000000000000004E-3</v>
      </c>
      <c r="O27" s="89">
        <v>1570302.91</v>
      </c>
      <c r="P27" s="89">
        <v>107.5</v>
      </c>
      <c r="Q27" s="89">
        <v>0</v>
      </c>
      <c r="R27" s="89">
        <v>1688.08</v>
      </c>
      <c r="S27" s="111">
        <v>6.1999999999999998E-3</v>
      </c>
      <c r="T27" s="111">
        <v>2.7200000000000002E-2</v>
      </c>
      <c r="U27" s="111">
        <v>2.5999999999999999E-3</v>
      </c>
    </row>
    <row r="28" spans="2:21" customFormat="1" ht="15.75">
      <c r="B28" s="59" t="s">
        <v>327</v>
      </c>
      <c r="C28" s="87">
        <v>1099944</v>
      </c>
      <c r="D28" s="87" t="s">
        <v>142</v>
      </c>
      <c r="E28" s="87"/>
      <c r="F28" s="87">
        <v>1303</v>
      </c>
      <c r="G28" s="87" t="s">
        <v>310</v>
      </c>
      <c r="H28" s="87">
        <v>0</v>
      </c>
      <c r="I28" s="87" t="s">
        <v>280</v>
      </c>
      <c r="J28" s="94"/>
      <c r="K28" s="87">
        <v>0</v>
      </c>
      <c r="L28" s="87" t="s">
        <v>165</v>
      </c>
      <c r="M28" s="111">
        <v>5.7500000000000002E-2</v>
      </c>
      <c r="N28" s="111">
        <v>0</v>
      </c>
      <c r="O28" s="89">
        <v>1203.6600000000001</v>
      </c>
      <c r="P28" s="89">
        <v>1E-4</v>
      </c>
      <c r="Q28" s="89">
        <v>0</v>
      </c>
      <c r="R28" s="89">
        <v>0</v>
      </c>
      <c r="S28" s="111">
        <v>0</v>
      </c>
      <c r="T28" s="111">
        <v>0</v>
      </c>
      <c r="U28" s="111">
        <v>0</v>
      </c>
    </row>
    <row r="29" spans="2:21" customFormat="1" ht="15.75">
      <c r="B29" s="59" t="s">
        <v>328</v>
      </c>
      <c r="C29" s="87">
        <v>1099951</v>
      </c>
      <c r="D29" s="87" t="s">
        <v>142</v>
      </c>
      <c r="E29" s="87"/>
      <c r="F29" s="87">
        <v>1303</v>
      </c>
      <c r="G29" s="87" t="s">
        <v>310</v>
      </c>
      <c r="H29" s="87">
        <v>0</v>
      </c>
      <c r="I29" s="87" t="s">
        <v>280</v>
      </c>
      <c r="J29" s="94"/>
      <c r="K29" s="87">
        <v>0</v>
      </c>
      <c r="L29" s="87" t="s">
        <v>165</v>
      </c>
      <c r="M29" s="111">
        <v>7.4999999999999997E-2</v>
      </c>
      <c r="N29" s="111">
        <v>0</v>
      </c>
      <c r="O29" s="89">
        <v>11225.8</v>
      </c>
      <c r="P29" s="89">
        <v>1E-4</v>
      </c>
      <c r="Q29" s="89">
        <v>0</v>
      </c>
      <c r="R29" s="89">
        <v>0</v>
      </c>
      <c r="S29" s="111">
        <v>2.9999999999999997E-4</v>
      </c>
      <c r="T29" s="111">
        <v>0</v>
      </c>
      <c r="U29" s="111">
        <v>0</v>
      </c>
    </row>
    <row r="30" spans="2:21" customFormat="1" ht="15.75">
      <c r="B30" s="59" t="s">
        <v>329</v>
      </c>
      <c r="C30" s="87">
        <v>1099969</v>
      </c>
      <c r="D30" s="87" t="s">
        <v>142</v>
      </c>
      <c r="E30" s="87"/>
      <c r="F30" s="87">
        <v>1303</v>
      </c>
      <c r="G30" s="87" t="s">
        <v>310</v>
      </c>
      <c r="H30" s="87">
        <v>0</v>
      </c>
      <c r="I30" s="87" t="s">
        <v>280</v>
      </c>
      <c r="J30" s="94"/>
      <c r="K30" s="87">
        <v>0</v>
      </c>
      <c r="L30" s="87" t="s">
        <v>165</v>
      </c>
      <c r="M30" s="111">
        <v>7.4999999999999997E-2</v>
      </c>
      <c r="N30" s="111">
        <v>0</v>
      </c>
      <c r="O30" s="89">
        <v>12305.97</v>
      </c>
      <c r="P30" s="89">
        <v>1E-4</v>
      </c>
      <c r="Q30" s="89">
        <v>0</v>
      </c>
      <c r="R30" s="89">
        <v>0</v>
      </c>
      <c r="S30" s="111">
        <v>2.0000000000000001E-4</v>
      </c>
      <c r="T30" s="111">
        <v>0</v>
      </c>
      <c r="U30" s="111">
        <v>0</v>
      </c>
    </row>
    <row r="31" spans="2:21" customFormat="1" ht="15.75">
      <c r="B31" s="58" t="s">
        <v>49</v>
      </c>
      <c r="C31" s="86"/>
      <c r="D31" s="86"/>
      <c r="E31" s="86"/>
      <c r="F31" s="86"/>
      <c r="G31" s="86"/>
      <c r="H31" s="86"/>
      <c r="I31" s="86"/>
      <c r="J31" s="93"/>
      <c r="K31" s="86">
        <v>3.38</v>
      </c>
      <c r="L31" s="86"/>
      <c r="M31" s="110"/>
      <c r="N31" s="110">
        <v>1.4800000000000001E-2</v>
      </c>
      <c r="O31" s="88">
        <v>23026401.050000001</v>
      </c>
      <c r="P31" s="88"/>
      <c r="Q31" s="88">
        <v>299.77199999999999</v>
      </c>
      <c r="R31" s="88">
        <v>25011.38</v>
      </c>
      <c r="S31" s="110"/>
      <c r="T31" s="110"/>
      <c r="U31" s="110">
        <v>3.8699999999999998E-2</v>
      </c>
    </row>
    <row r="32" spans="2:21" customFormat="1" ht="15.75">
      <c r="B32" s="59" t="s">
        <v>330</v>
      </c>
      <c r="C32" s="87">
        <v>1138114</v>
      </c>
      <c r="D32" s="87" t="s">
        <v>142</v>
      </c>
      <c r="E32" s="87"/>
      <c r="F32" s="87">
        <v>1328</v>
      </c>
      <c r="G32" s="87" t="s">
        <v>310</v>
      </c>
      <c r="H32" s="87" t="s">
        <v>311</v>
      </c>
      <c r="I32" s="87" t="s">
        <v>306</v>
      </c>
      <c r="J32" s="94"/>
      <c r="K32" s="87">
        <v>3.12</v>
      </c>
      <c r="L32" s="87" t="s">
        <v>165</v>
      </c>
      <c r="M32" s="111">
        <v>3.39E-2</v>
      </c>
      <c r="N32" s="111">
        <v>9.1999999999999998E-3</v>
      </c>
      <c r="O32" s="89">
        <v>1752660</v>
      </c>
      <c r="P32" s="89">
        <v>107.8</v>
      </c>
      <c r="Q32" s="89">
        <v>260.75599999999997</v>
      </c>
      <c r="R32" s="89">
        <v>2150.12</v>
      </c>
      <c r="S32" s="111">
        <v>1.8E-3</v>
      </c>
      <c r="T32" s="111">
        <v>3.4700000000000002E-2</v>
      </c>
      <c r="U32" s="111">
        <v>3.3E-3</v>
      </c>
    </row>
    <row r="33" spans="2:21" customFormat="1" ht="15.75">
      <c r="B33" s="59" t="s">
        <v>331</v>
      </c>
      <c r="C33" s="87">
        <v>4160149</v>
      </c>
      <c r="D33" s="87" t="s">
        <v>142</v>
      </c>
      <c r="E33" s="87"/>
      <c r="F33" s="87">
        <v>416</v>
      </c>
      <c r="G33" s="87" t="s">
        <v>310</v>
      </c>
      <c r="H33" s="87" t="s">
        <v>311</v>
      </c>
      <c r="I33" s="87" t="s">
        <v>306</v>
      </c>
      <c r="J33" s="94"/>
      <c r="K33" s="87">
        <v>1.93</v>
      </c>
      <c r="L33" s="87" t="s">
        <v>165</v>
      </c>
      <c r="M33" s="111">
        <v>4.5999999999999999E-2</v>
      </c>
      <c r="N33" s="111">
        <v>4.7999999999999996E-3</v>
      </c>
      <c r="O33" s="89">
        <v>1957200</v>
      </c>
      <c r="P33" s="89">
        <v>108.19</v>
      </c>
      <c r="Q33" s="89">
        <v>0</v>
      </c>
      <c r="R33" s="89">
        <v>2117.5</v>
      </c>
      <c r="S33" s="111">
        <v>1.2699999999999999E-2</v>
      </c>
      <c r="T33" s="111">
        <v>3.4099999999999998E-2</v>
      </c>
      <c r="U33" s="111">
        <v>3.3E-3</v>
      </c>
    </row>
    <row r="34" spans="2:21" customFormat="1" ht="15.75">
      <c r="B34" s="59" t="s">
        <v>332</v>
      </c>
      <c r="C34" s="87">
        <v>1137033</v>
      </c>
      <c r="D34" s="87" t="s">
        <v>142</v>
      </c>
      <c r="E34" s="87"/>
      <c r="F34" s="87">
        <v>1597</v>
      </c>
      <c r="G34" s="87" t="s">
        <v>318</v>
      </c>
      <c r="H34" s="87" t="s">
        <v>333</v>
      </c>
      <c r="I34" s="87" t="s">
        <v>161</v>
      </c>
      <c r="J34" s="94"/>
      <c r="K34" s="87">
        <v>2.14</v>
      </c>
      <c r="L34" s="87" t="s">
        <v>165</v>
      </c>
      <c r="M34" s="111">
        <v>3.39E-2</v>
      </c>
      <c r="N34" s="111">
        <v>1.21E-2</v>
      </c>
      <c r="O34" s="89">
        <v>1910000</v>
      </c>
      <c r="P34" s="89">
        <v>107.36</v>
      </c>
      <c r="Q34" s="89">
        <v>0</v>
      </c>
      <c r="R34" s="89">
        <v>2050.58</v>
      </c>
      <c r="S34" s="111">
        <v>2.7000000000000001E-3</v>
      </c>
      <c r="T34" s="111">
        <v>3.3099999999999997E-2</v>
      </c>
      <c r="U34" s="111">
        <v>3.2000000000000002E-3</v>
      </c>
    </row>
    <row r="35" spans="2:21" customFormat="1" ht="15.75">
      <c r="B35" s="59" t="s">
        <v>334</v>
      </c>
      <c r="C35" s="87">
        <v>3230240</v>
      </c>
      <c r="D35" s="87" t="s">
        <v>142</v>
      </c>
      <c r="E35" s="87"/>
      <c r="F35" s="87">
        <v>323</v>
      </c>
      <c r="G35" s="87" t="s">
        <v>310</v>
      </c>
      <c r="H35" s="87" t="s">
        <v>316</v>
      </c>
      <c r="I35" s="87" t="s">
        <v>306</v>
      </c>
      <c r="J35" s="94"/>
      <c r="K35" s="87">
        <v>3.43</v>
      </c>
      <c r="L35" s="87" t="s">
        <v>165</v>
      </c>
      <c r="M35" s="111">
        <v>2.3E-2</v>
      </c>
      <c r="N35" s="111">
        <v>1.47E-2</v>
      </c>
      <c r="O35" s="89">
        <v>1797705.84</v>
      </c>
      <c r="P35" s="89">
        <v>107.19</v>
      </c>
      <c r="Q35" s="89">
        <v>0</v>
      </c>
      <c r="R35" s="89">
        <v>1926.96</v>
      </c>
      <c r="S35" s="111">
        <v>1.8E-3</v>
      </c>
      <c r="T35" s="111">
        <v>3.1099999999999999E-2</v>
      </c>
      <c r="U35" s="111">
        <v>3.0000000000000001E-3</v>
      </c>
    </row>
    <row r="36" spans="2:21" customFormat="1" ht="15.75">
      <c r="B36" s="59" t="s">
        <v>335</v>
      </c>
      <c r="C36" s="87">
        <v>1133529</v>
      </c>
      <c r="D36" s="87" t="s">
        <v>142</v>
      </c>
      <c r="E36" s="87"/>
      <c r="F36" s="87">
        <v>1527</v>
      </c>
      <c r="G36" s="87" t="s">
        <v>318</v>
      </c>
      <c r="H36" s="87" t="s">
        <v>316</v>
      </c>
      <c r="I36" s="87" t="s">
        <v>306</v>
      </c>
      <c r="J36" s="94"/>
      <c r="K36" s="87">
        <v>2.89</v>
      </c>
      <c r="L36" s="87" t="s">
        <v>165</v>
      </c>
      <c r="M36" s="111">
        <v>3.85E-2</v>
      </c>
      <c r="N36" s="111">
        <v>9.8999999999999991E-3</v>
      </c>
      <c r="O36" s="89">
        <v>1896200</v>
      </c>
      <c r="P36" s="89">
        <v>110.29</v>
      </c>
      <c r="Q36" s="89">
        <v>0</v>
      </c>
      <c r="R36" s="89">
        <v>2091.3200000000002</v>
      </c>
      <c r="S36" s="111">
        <v>4.7999999999999996E-3</v>
      </c>
      <c r="T36" s="111">
        <v>3.3700000000000001E-2</v>
      </c>
      <c r="U36" s="111">
        <v>3.2000000000000002E-3</v>
      </c>
    </row>
    <row r="37" spans="2:21" customFormat="1" ht="15.75">
      <c r="B37" s="59" t="s">
        <v>336</v>
      </c>
      <c r="C37" s="87">
        <v>1135920</v>
      </c>
      <c r="D37" s="87" t="s">
        <v>142</v>
      </c>
      <c r="E37" s="87"/>
      <c r="F37" s="87">
        <v>1431</v>
      </c>
      <c r="G37" s="87" t="s">
        <v>318</v>
      </c>
      <c r="H37" s="87" t="s">
        <v>337</v>
      </c>
      <c r="I37" s="87" t="s">
        <v>161</v>
      </c>
      <c r="J37" s="94"/>
      <c r="K37" s="87">
        <v>3.3</v>
      </c>
      <c r="L37" s="87" t="s">
        <v>165</v>
      </c>
      <c r="M37" s="111">
        <v>4.0999999999999995E-2</v>
      </c>
      <c r="N37" s="111">
        <v>9.0000000000000011E-3</v>
      </c>
      <c r="O37" s="89">
        <v>1903200</v>
      </c>
      <c r="P37" s="89">
        <v>111</v>
      </c>
      <c r="Q37" s="89">
        <v>39.015999999999998</v>
      </c>
      <c r="R37" s="89">
        <v>2151.5700000000002</v>
      </c>
      <c r="S37" s="111">
        <v>6.3E-3</v>
      </c>
      <c r="T37" s="111">
        <v>3.4700000000000002E-2</v>
      </c>
      <c r="U37" s="111">
        <v>3.3E-3</v>
      </c>
    </row>
    <row r="38" spans="2:21">
      <c r="B38" s="59" t="s">
        <v>338</v>
      </c>
      <c r="C38" s="87">
        <v>7390149</v>
      </c>
      <c r="D38" s="87" t="s">
        <v>142</v>
      </c>
      <c r="E38" s="87"/>
      <c r="F38" s="87">
        <v>739</v>
      </c>
      <c r="G38" s="87" t="s">
        <v>339</v>
      </c>
      <c r="H38" s="87" t="s">
        <v>340</v>
      </c>
      <c r="I38" s="87" t="s">
        <v>306</v>
      </c>
      <c r="J38" s="94"/>
      <c r="K38" s="87">
        <v>2.88</v>
      </c>
      <c r="L38" s="87" t="s">
        <v>165</v>
      </c>
      <c r="M38" s="111">
        <v>3.7499999999999999E-2</v>
      </c>
      <c r="N38" s="111">
        <v>0.01</v>
      </c>
      <c r="O38" s="89">
        <v>920000.6</v>
      </c>
      <c r="P38" s="89">
        <v>108.09</v>
      </c>
      <c r="Q38" s="89">
        <v>0</v>
      </c>
      <c r="R38" s="89">
        <v>994.43</v>
      </c>
      <c r="S38" s="111">
        <v>2.3E-3</v>
      </c>
      <c r="T38" s="111">
        <v>1.6E-2</v>
      </c>
      <c r="U38" s="111">
        <v>1.5E-3</v>
      </c>
    </row>
    <row r="39" spans="2:21">
      <c r="B39" s="59" t="s">
        <v>341</v>
      </c>
      <c r="C39" s="87">
        <v>1157783</v>
      </c>
      <c r="D39" s="87" t="s">
        <v>142</v>
      </c>
      <c r="E39" s="87"/>
      <c r="F39" s="87">
        <v>1448</v>
      </c>
      <c r="G39" s="87" t="s">
        <v>342</v>
      </c>
      <c r="H39" s="87" t="s">
        <v>325</v>
      </c>
      <c r="I39" s="87" t="s">
        <v>306</v>
      </c>
      <c r="J39" s="94"/>
      <c r="K39" s="87">
        <v>2.73</v>
      </c>
      <c r="L39" s="87" t="s">
        <v>165</v>
      </c>
      <c r="M39" s="111">
        <v>3.4200000000000001E-2</v>
      </c>
      <c r="N39" s="111">
        <v>1.3999999999999999E-2</v>
      </c>
      <c r="O39" s="89">
        <v>3246000</v>
      </c>
      <c r="P39" s="89">
        <v>107.13</v>
      </c>
      <c r="Q39" s="89">
        <v>0</v>
      </c>
      <c r="R39" s="89">
        <v>3477.44</v>
      </c>
      <c r="S39" s="111">
        <v>8.6999999999999994E-3</v>
      </c>
      <c r="T39" s="111">
        <v>5.6100000000000004E-2</v>
      </c>
      <c r="U39" s="111">
        <v>5.4000000000000003E-3</v>
      </c>
    </row>
    <row r="40" spans="2:21">
      <c r="B40" s="59" t="s">
        <v>343</v>
      </c>
      <c r="C40" s="87">
        <v>1160878</v>
      </c>
      <c r="D40" s="87" t="s">
        <v>142</v>
      </c>
      <c r="E40" s="87"/>
      <c r="F40" s="87">
        <v>1172</v>
      </c>
      <c r="G40" s="87" t="s">
        <v>344</v>
      </c>
      <c r="H40" s="87" t="s">
        <v>345</v>
      </c>
      <c r="I40" s="87" t="s">
        <v>161</v>
      </c>
      <c r="J40" s="94"/>
      <c r="K40" s="87">
        <v>5.67</v>
      </c>
      <c r="L40" s="87" t="s">
        <v>165</v>
      </c>
      <c r="M40" s="111">
        <v>3.2500000000000001E-2</v>
      </c>
      <c r="N40" s="111">
        <v>2.6499999999999999E-2</v>
      </c>
      <c r="O40" s="89">
        <v>3270000</v>
      </c>
      <c r="P40" s="89">
        <v>104.36</v>
      </c>
      <c r="Q40" s="89">
        <v>0</v>
      </c>
      <c r="R40" s="89">
        <v>3412.57</v>
      </c>
      <c r="S40" s="111">
        <v>9.4999999999999998E-3</v>
      </c>
      <c r="T40" s="111">
        <v>5.5E-2</v>
      </c>
      <c r="U40" s="111">
        <v>5.3E-3</v>
      </c>
    </row>
    <row r="41" spans="2:21">
      <c r="B41" s="59" t="s">
        <v>346</v>
      </c>
      <c r="C41" s="87">
        <v>1139476</v>
      </c>
      <c r="D41" s="87" t="s">
        <v>142</v>
      </c>
      <c r="E41" s="87"/>
      <c r="F41" s="87">
        <v>1515</v>
      </c>
      <c r="G41" s="87" t="s">
        <v>310</v>
      </c>
      <c r="H41" s="87" t="s">
        <v>345</v>
      </c>
      <c r="I41" s="87" t="s">
        <v>161</v>
      </c>
      <c r="J41" s="94"/>
      <c r="K41" s="87">
        <v>2.0699999999999998</v>
      </c>
      <c r="L41" s="87" t="s">
        <v>165</v>
      </c>
      <c r="M41" s="111">
        <v>3.85E-2</v>
      </c>
      <c r="N41" s="111">
        <v>1.55E-2</v>
      </c>
      <c r="O41" s="89">
        <v>2213274</v>
      </c>
      <c r="P41" s="89">
        <v>104.85</v>
      </c>
      <c r="Q41" s="89">
        <v>0</v>
      </c>
      <c r="R41" s="89">
        <v>2320.62</v>
      </c>
      <c r="S41" s="111">
        <v>1.43E-2</v>
      </c>
      <c r="T41" s="111">
        <v>3.7400000000000003E-2</v>
      </c>
      <c r="U41" s="111">
        <v>3.5999999999999999E-3</v>
      </c>
    </row>
    <row r="42" spans="2:21">
      <c r="B42" s="59" t="s">
        <v>347</v>
      </c>
      <c r="C42" s="87">
        <v>6990212</v>
      </c>
      <c r="D42" s="87" t="s">
        <v>142</v>
      </c>
      <c r="E42" s="87"/>
      <c r="F42" s="87">
        <v>699</v>
      </c>
      <c r="G42" s="87" t="s">
        <v>310</v>
      </c>
      <c r="H42" s="87" t="s">
        <v>345</v>
      </c>
      <c r="I42" s="87" t="s">
        <v>161</v>
      </c>
      <c r="J42" s="94"/>
      <c r="K42" s="87">
        <v>5.65</v>
      </c>
      <c r="L42" s="87" t="s">
        <v>165</v>
      </c>
      <c r="M42" s="111">
        <v>3.95E-2</v>
      </c>
      <c r="N42" s="111">
        <v>2.7000000000000003E-2</v>
      </c>
      <c r="O42" s="89">
        <v>2160160.61</v>
      </c>
      <c r="P42" s="89">
        <v>107.32</v>
      </c>
      <c r="Q42" s="89">
        <v>0</v>
      </c>
      <c r="R42" s="89">
        <v>2318.2800000000002</v>
      </c>
      <c r="S42" s="111">
        <v>1.2999999999999999E-3</v>
      </c>
      <c r="T42" s="111">
        <v>3.7400000000000003E-2</v>
      </c>
      <c r="U42" s="111">
        <v>3.5999999999999999E-3</v>
      </c>
    </row>
    <row r="43" spans="2:21">
      <c r="B43" s="58" t="s">
        <v>50</v>
      </c>
      <c r="C43" s="86"/>
      <c r="D43" s="86"/>
      <c r="E43" s="86"/>
      <c r="F43" s="86"/>
      <c r="G43" s="86"/>
      <c r="H43" s="86"/>
      <c r="I43" s="86"/>
      <c r="J43" s="93"/>
      <c r="K43" s="86">
        <v>3.01</v>
      </c>
      <c r="L43" s="86"/>
      <c r="M43" s="110"/>
      <c r="N43" s="110">
        <v>2.9100000000000001E-2</v>
      </c>
      <c r="O43" s="88">
        <v>5166770.09</v>
      </c>
      <c r="P43" s="88"/>
      <c r="Q43" s="88"/>
      <c r="R43" s="88">
        <v>4696.7</v>
      </c>
      <c r="S43" s="110"/>
      <c r="T43" s="110"/>
      <c r="U43" s="110">
        <v>7.3000000000000001E-3</v>
      </c>
    </row>
    <row r="44" spans="2:21">
      <c r="B44" s="59" t="s">
        <v>269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>
        <v>0</v>
      </c>
      <c r="R44" s="89"/>
      <c r="S44" s="111"/>
      <c r="T44" s="111">
        <v>0</v>
      </c>
      <c r="U44" s="111"/>
    </row>
    <row r="45" spans="2:21">
      <c r="B45" s="59" t="s">
        <v>348</v>
      </c>
      <c r="C45" s="87">
        <v>1140417</v>
      </c>
      <c r="D45" s="87" t="s">
        <v>142</v>
      </c>
      <c r="E45" s="87"/>
      <c r="F45" s="87">
        <v>1390</v>
      </c>
      <c r="G45" s="87" t="s">
        <v>349</v>
      </c>
      <c r="H45" s="87" t="s">
        <v>340</v>
      </c>
      <c r="I45" s="87" t="s">
        <v>306</v>
      </c>
      <c r="J45" s="94"/>
      <c r="K45" s="87">
        <v>2.85</v>
      </c>
      <c r="L45" s="87" t="s">
        <v>165</v>
      </c>
      <c r="M45" s="111">
        <v>3.9E-2</v>
      </c>
      <c r="N45" s="111">
        <v>2.2599999999999999E-2</v>
      </c>
      <c r="O45" s="89">
        <v>3100000</v>
      </c>
      <c r="P45" s="89">
        <v>92.23</v>
      </c>
      <c r="Q45" s="89">
        <v>0</v>
      </c>
      <c r="R45" s="89">
        <v>2859.13</v>
      </c>
      <c r="S45" s="111">
        <v>1.5700000000000002E-2</v>
      </c>
      <c r="T45" s="111">
        <v>4.6100000000000002E-2</v>
      </c>
      <c r="U45" s="111">
        <v>4.4000000000000003E-3</v>
      </c>
    </row>
    <row r="46" spans="2:21">
      <c r="B46" s="59" t="s">
        <v>350</v>
      </c>
      <c r="C46" s="87">
        <v>6270193</v>
      </c>
      <c r="D46" s="87" t="s">
        <v>142</v>
      </c>
      <c r="E46" s="87"/>
      <c r="F46" s="87">
        <v>627</v>
      </c>
      <c r="G46" s="87" t="s">
        <v>175</v>
      </c>
      <c r="H46" s="87" t="s">
        <v>351</v>
      </c>
      <c r="I46" s="87" t="s">
        <v>161</v>
      </c>
      <c r="J46" s="94"/>
      <c r="K46" s="87">
        <v>3.25</v>
      </c>
      <c r="L46" s="87" t="s">
        <v>165</v>
      </c>
      <c r="M46" s="111">
        <v>3.85E-2</v>
      </c>
      <c r="N46" s="111">
        <v>3.9100000000000003E-2</v>
      </c>
      <c r="O46" s="89">
        <v>2066770.09</v>
      </c>
      <c r="P46" s="89">
        <v>88.91</v>
      </c>
      <c r="Q46" s="89">
        <v>0</v>
      </c>
      <c r="R46" s="89">
        <v>1837.57</v>
      </c>
      <c r="S46" s="111">
        <v>6.3E-3</v>
      </c>
      <c r="T46" s="111">
        <v>2.9600000000000001E-2</v>
      </c>
      <c r="U46" s="111">
        <v>2.8000000000000004E-3</v>
      </c>
    </row>
    <row r="47" spans="2:21">
      <c r="B47" s="58" t="s">
        <v>33</v>
      </c>
      <c r="C47" s="86"/>
      <c r="D47" s="86"/>
      <c r="E47" s="86"/>
      <c r="F47" s="86"/>
      <c r="G47" s="86"/>
      <c r="H47" s="86"/>
      <c r="I47" s="86"/>
      <c r="J47" s="93"/>
      <c r="K47" s="86"/>
      <c r="L47" s="86"/>
      <c r="M47" s="110"/>
      <c r="N47" s="110"/>
      <c r="O47" s="88"/>
      <c r="P47" s="88"/>
      <c r="Q47" s="88"/>
      <c r="R47" s="88"/>
      <c r="S47" s="110"/>
      <c r="T47" s="110"/>
      <c r="U47" s="110"/>
    </row>
    <row r="48" spans="2:21">
      <c r="B48" s="59" t="s">
        <v>269</v>
      </c>
      <c r="C48" s="87"/>
      <c r="D48" s="87"/>
      <c r="E48" s="87"/>
      <c r="F48" s="87"/>
      <c r="G48" s="87"/>
      <c r="H48" s="87"/>
      <c r="I48" s="87"/>
      <c r="J48" s="94"/>
      <c r="K48" s="87"/>
      <c r="L48" s="87"/>
      <c r="M48" s="111"/>
      <c r="N48" s="111"/>
      <c r="O48" s="89"/>
      <c r="P48" s="89"/>
      <c r="Q48" s="89">
        <v>0</v>
      </c>
      <c r="R48" s="89"/>
      <c r="S48" s="111"/>
      <c r="T48" s="111">
        <v>0</v>
      </c>
      <c r="U48" s="111"/>
    </row>
    <row r="49" spans="2:21">
      <c r="B49" s="58" t="s">
        <v>231</v>
      </c>
      <c r="C49" s="86"/>
      <c r="D49" s="86"/>
      <c r="E49" s="86"/>
      <c r="F49" s="86"/>
      <c r="G49" s="86"/>
      <c r="H49" s="86"/>
      <c r="I49" s="86"/>
      <c r="J49" s="93"/>
      <c r="K49" s="86"/>
      <c r="L49" s="86"/>
      <c r="M49" s="110"/>
      <c r="N49" s="110"/>
      <c r="O49" s="88"/>
      <c r="P49" s="88"/>
      <c r="Q49" s="88"/>
      <c r="R49" s="88"/>
      <c r="S49" s="110"/>
      <c r="T49" s="110"/>
      <c r="U49" s="110"/>
    </row>
    <row r="50" spans="2:21">
      <c r="B50" s="58" t="s">
        <v>79</v>
      </c>
      <c r="C50" s="86"/>
      <c r="D50" s="86"/>
      <c r="E50" s="86"/>
      <c r="F50" s="86"/>
      <c r="G50" s="86"/>
      <c r="H50" s="86"/>
      <c r="I50" s="86"/>
      <c r="J50" s="93"/>
      <c r="K50" s="86"/>
      <c r="L50" s="86"/>
      <c r="M50" s="110"/>
      <c r="N50" s="110"/>
      <c r="O50" s="88"/>
      <c r="P50" s="88"/>
      <c r="Q50" s="88"/>
      <c r="R50" s="88"/>
      <c r="S50" s="110"/>
      <c r="T50" s="110"/>
      <c r="U50" s="110"/>
    </row>
    <row r="51" spans="2:21">
      <c r="B51" s="59" t="s">
        <v>269</v>
      </c>
      <c r="C51" s="87"/>
      <c r="D51" s="87"/>
      <c r="E51" s="87"/>
      <c r="F51" s="87"/>
      <c r="G51" s="87"/>
      <c r="H51" s="87"/>
      <c r="I51" s="87"/>
      <c r="J51" s="94"/>
      <c r="K51" s="87"/>
      <c r="L51" s="87"/>
      <c r="M51" s="111"/>
      <c r="N51" s="111"/>
      <c r="O51" s="89"/>
      <c r="P51" s="89"/>
      <c r="Q51" s="89">
        <v>0</v>
      </c>
      <c r="R51" s="89"/>
      <c r="S51" s="111"/>
      <c r="T51" s="111">
        <v>0</v>
      </c>
      <c r="U51" s="111"/>
    </row>
    <row r="52" spans="2:21">
      <c r="B52" s="58" t="s">
        <v>78</v>
      </c>
      <c r="C52" s="86"/>
      <c r="D52" s="86"/>
      <c r="E52" s="86"/>
      <c r="F52" s="86"/>
      <c r="G52" s="86"/>
      <c r="H52" s="86"/>
      <c r="I52" s="86"/>
      <c r="J52" s="93"/>
      <c r="K52" s="86"/>
      <c r="L52" s="86"/>
      <c r="M52" s="110"/>
      <c r="N52" s="110"/>
      <c r="O52" s="88"/>
      <c r="P52" s="88"/>
      <c r="Q52" s="88"/>
      <c r="R52" s="88"/>
      <c r="S52" s="110"/>
      <c r="T52" s="110"/>
      <c r="U52" s="110"/>
    </row>
    <row r="53" spans="2:21">
      <c r="B53" s="117" t="s">
        <v>269</v>
      </c>
      <c r="C53" s="87"/>
      <c r="D53" s="87"/>
      <c r="E53" s="87"/>
      <c r="F53" s="87"/>
      <c r="G53" s="87"/>
      <c r="H53" s="87"/>
      <c r="I53" s="87"/>
      <c r="J53" s="94"/>
      <c r="K53" s="87"/>
      <c r="L53" s="87"/>
      <c r="M53" s="111"/>
      <c r="N53" s="111"/>
      <c r="O53" s="89"/>
      <c r="P53" s="89"/>
      <c r="Q53" s="89">
        <v>0</v>
      </c>
      <c r="R53" s="89"/>
      <c r="S53" s="111"/>
      <c r="T53" s="111">
        <v>0</v>
      </c>
      <c r="U53" s="111"/>
    </row>
    <row r="54" spans="2:21">
      <c r="B54" s="114" t="s">
        <v>249</v>
      </c>
      <c r="C54" s="1"/>
      <c r="D54" s="1"/>
      <c r="E54" s="1"/>
      <c r="F54" s="1"/>
    </row>
    <row r="55" spans="2:21">
      <c r="B55" s="114" t="s">
        <v>133</v>
      </c>
      <c r="C55" s="1"/>
      <c r="D55" s="1"/>
      <c r="E55" s="1"/>
      <c r="F55" s="1"/>
    </row>
    <row r="56" spans="2:21">
      <c r="B56" s="114" t="s">
        <v>245</v>
      </c>
      <c r="C56" s="1"/>
      <c r="D56" s="1"/>
      <c r="E56" s="1"/>
      <c r="F56" s="1"/>
    </row>
    <row r="57" spans="2:21">
      <c r="B57" s="114" t="s">
        <v>246</v>
      </c>
      <c r="C57" s="1"/>
      <c r="D57" s="1"/>
      <c r="E57" s="1"/>
      <c r="F57" s="1"/>
    </row>
    <row r="58" spans="2:21">
      <c r="B58" s="114" t="s">
        <v>247</v>
      </c>
      <c r="C58" s="1"/>
      <c r="D58" s="1"/>
      <c r="E58" s="1"/>
      <c r="F58" s="1"/>
    </row>
    <row r="59" spans="2:21">
      <c r="B59" s="140" t="s">
        <v>256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9:U5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8 I60:I828" xr:uid="{00000000-0002-0000-0400-000001000000}">
      <formula1>$BM$7:$BM$10</formula1>
    </dataValidation>
    <dataValidation type="list" allowBlank="1" showInputMessage="1" showErrorMessage="1" sqref="E38:E58 E60:E822" xr:uid="{00000000-0002-0000-0400-000002000000}">
      <formula1>$BI$7:$BI$24</formula1>
    </dataValidation>
    <dataValidation type="list" allowBlank="1" showInputMessage="1" showErrorMessage="1" sqref="L38:L58 L60:L828" xr:uid="{00000000-0002-0000-0400-000003000000}">
      <formula1>$BN$7:$BN$20</formula1>
    </dataValidation>
    <dataValidation type="list" allowBlank="1" showInputMessage="1" showErrorMessage="1" sqref="G38:G58 G60:G555" xr:uid="{00000000-0002-0000-0400-000004000000}">
      <formula1>$BK$7:$BK$29</formula1>
    </dataValidation>
    <dataValidation allowBlank="1" showInputMessage="1" showErrorMessage="1" sqref="B56 B58" xr:uid="{7D93D392-E1B7-46C2-81E0-8F4659776966}"/>
  </dataValidation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A7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24.42578125" style="2" customWidth="1"/>
    <col min="4" max="4" width="10.5703125" style="2" bestFit="1" customWidth="1"/>
    <col min="5" max="5" width="18.28515625" style="2" bestFit="1" customWidth="1"/>
    <col min="6" max="6" width="11.7109375" style="2" bestFit="1" customWidth="1"/>
    <col min="7" max="7" width="41.42578125" style="2" bestFit="1" customWidth="1"/>
    <col min="8" max="8" width="19.7109375" style="1" customWidth="1"/>
    <col min="9" max="9" width="20.140625" style="1" customWidth="1"/>
    <col min="10" max="10" width="15.7109375" style="1" customWidth="1"/>
    <col min="11" max="11" width="12.140625" style="1" customWidth="1"/>
    <col min="12" max="12" width="19.7109375" style="1" customWidth="1"/>
    <col min="13" max="13" width="14.5703125" style="1" customWidth="1"/>
    <col min="14" max="14" width="15.28515625" style="1" customWidth="1"/>
    <col min="15" max="15" width="16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591</v>
      </c>
    </row>
    <row r="4" spans="2:62">
      <c r="B4" s="80" t="s">
        <v>592</v>
      </c>
    </row>
    <row r="6" spans="2:62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  <c r="BJ6" s="3"/>
    </row>
    <row r="7" spans="2:62" ht="26.25" customHeight="1">
      <c r="B7" s="150" t="s">
        <v>111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2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13328542.810000001</v>
      </c>
      <c r="J11" s="82"/>
      <c r="K11" s="82">
        <v>54.061</v>
      </c>
      <c r="L11" s="82">
        <v>169091.38</v>
      </c>
      <c r="M11" s="109"/>
      <c r="N11" s="109"/>
      <c r="O11" s="109">
        <v>0.26170000000000004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12847977.800000001</v>
      </c>
      <c r="J12" s="88"/>
      <c r="K12" s="88">
        <v>53.463999999999999</v>
      </c>
      <c r="L12" s="88">
        <v>48934.95</v>
      </c>
      <c r="M12" s="110"/>
      <c r="N12" s="110"/>
      <c r="O12" s="110">
        <v>7.5700000000000003E-2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621900.41</v>
      </c>
      <c r="J13" s="88"/>
      <c r="K13" s="88">
        <v>8.64</v>
      </c>
      <c r="L13" s="88">
        <v>19270.439999999999</v>
      </c>
      <c r="M13" s="110"/>
      <c r="N13" s="110"/>
      <c r="O13" s="110">
        <v>2.98E-2</v>
      </c>
    </row>
    <row r="14" spans="2:62" customFormat="1" ht="15.75">
      <c r="B14" s="59" t="s">
        <v>352</v>
      </c>
      <c r="C14" s="87">
        <v>1081124</v>
      </c>
      <c r="D14" s="87" t="s">
        <v>142</v>
      </c>
      <c r="E14" s="87"/>
      <c r="F14" s="87">
        <v>1040</v>
      </c>
      <c r="G14" s="87" t="s">
        <v>353</v>
      </c>
      <c r="H14" s="87" t="s">
        <v>165</v>
      </c>
      <c r="I14" s="89">
        <v>5905.88</v>
      </c>
      <c r="J14" s="89">
        <v>42310</v>
      </c>
      <c r="K14" s="89">
        <v>8.64</v>
      </c>
      <c r="L14" s="89">
        <v>2507.42</v>
      </c>
      <c r="M14" s="111">
        <v>1E-4</v>
      </c>
      <c r="N14" s="111">
        <v>1.4800000000000001E-2</v>
      </c>
      <c r="O14" s="111">
        <v>3.9000000000000003E-3</v>
      </c>
    </row>
    <row r="15" spans="2:62" customFormat="1" ht="15.75">
      <c r="B15" s="59" t="s">
        <v>354</v>
      </c>
      <c r="C15" s="87">
        <v>1081942</v>
      </c>
      <c r="D15" s="87" t="s">
        <v>142</v>
      </c>
      <c r="E15" s="87"/>
      <c r="F15" s="87">
        <v>1068</v>
      </c>
      <c r="G15" s="87" t="s">
        <v>342</v>
      </c>
      <c r="H15" s="87" t="s">
        <v>165</v>
      </c>
      <c r="I15" s="89">
        <v>130230.5</v>
      </c>
      <c r="J15" s="89">
        <v>1873</v>
      </c>
      <c r="K15" s="89">
        <v>0</v>
      </c>
      <c r="L15" s="89">
        <v>2439.2199999999998</v>
      </c>
      <c r="M15" s="111">
        <v>2.9999999999999997E-4</v>
      </c>
      <c r="N15" s="111">
        <v>1.44E-2</v>
      </c>
      <c r="O15" s="111">
        <v>3.8E-3</v>
      </c>
    </row>
    <row r="16" spans="2:62" customFormat="1" ht="15.75">
      <c r="B16" s="59" t="s">
        <v>355</v>
      </c>
      <c r="C16" s="87">
        <v>691212</v>
      </c>
      <c r="D16" s="87" t="s">
        <v>142</v>
      </c>
      <c r="E16" s="87"/>
      <c r="F16" s="87">
        <v>691</v>
      </c>
      <c r="G16" s="87" t="s">
        <v>304</v>
      </c>
      <c r="H16" s="87" t="s">
        <v>165</v>
      </c>
      <c r="I16" s="89">
        <v>115478</v>
      </c>
      <c r="J16" s="89">
        <v>1236</v>
      </c>
      <c r="K16" s="89">
        <v>0</v>
      </c>
      <c r="L16" s="89">
        <v>1427.31</v>
      </c>
      <c r="M16" s="111">
        <v>1E-4</v>
      </c>
      <c r="N16" s="111">
        <v>8.3999999999999995E-3</v>
      </c>
      <c r="O16" s="111">
        <v>2.2000000000000001E-3</v>
      </c>
    </row>
    <row r="17" spans="2:15" customFormat="1" ht="15.75">
      <c r="B17" s="59" t="s">
        <v>356</v>
      </c>
      <c r="C17" s="87">
        <v>604611</v>
      </c>
      <c r="D17" s="87" t="s">
        <v>142</v>
      </c>
      <c r="E17" s="87"/>
      <c r="F17" s="87">
        <v>604</v>
      </c>
      <c r="G17" s="87" t="s">
        <v>304</v>
      </c>
      <c r="H17" s="87" t="s">
        <v>165</v>
      </c>
      <c r="I17" s="89">
        <v>78108</v>
      </c>
      <c r="J17" s="89">
        <v>1890</v>
      </c>
      <c r="K17" s="89">
        <v>0</v>
      </c>
      <c r="L17" s="89">
        <v>1476.24</v>
      </c>
      <c r="M17" s="111">
        <v>1E-4</v>
      </c>
      <c r="N17" s="111">
        <v>8.6999999999999994E-3</v>
      </c>
      <c r="O17" s="111">
        <v>2.3E-3</v>
      </c>
    </row>
    <row r="18" spans="2:15" customFormat="1" ht="15.75">
      <c r="B18" s="59" t="s">
        <v>357</v>
      </c>
      <c r="C18" s="87">
        <v>662577</v>
      </c>
      <c r="D18" s="87" t="s">
        <v>142</v>
      </c>
      <c r="E18" s="87"/>
      <c r="F18" s="87">
        <v>662</v>
      </c>
      <c r="G18" s="87" t="s">
        <v>304</v>
      </c>
      <c r="H18" s="87" t="s">
        <v>165</v>
      </c>
      <c r="I18" s="89">
        <v>124381</v>
      </c>
      <c r="J18" s="89">
        <v>2199</v>
      </c>
      <c r="K18" s="89">
        <v>0</v>
      </c>
      <c r="L18" s="89">
        <v>2735.14</v>
      </c>
      <c r="M18" s="111">
        <v>1E-4</v>
      </c>
      <c r="N18" s="111">
        <v>1.6200000000000003E-2</v>
      </c>
      <c r="O18" s="111">
        <v>4.1999999999999997E-3</v>
      </c>
    </row>
    <row r="19" spans="2:15" customFormat="1" ht="15.75">
      <c r="B19" s="59" t="s">
        <v>358</v>
      </c>
      <c r="C19" s="87">
        <v>777037</v>
      </c>
      <c r="D19" s="87" t="s">
        <v>142</v>
      </c>
      <c r="E19" s="87"/>
      <c r="F19" s="87">
        <v>777</v>
      </c>
      <c r="G19" s="87" t="s">
        <v>156</v>
      </c>
      <c r="H19" s="87" t="s">
        <v>165</v>
      </c>
      <c r="I19" s="89">
        <v>116841</v>
      </c>
      <c r="J19" s="89">
        <v>2480</v>
      </c>
      <c r="K19" s="89">
        <v>0</v>
      </c>
      <c r="L19" s="89">
        <v>2897.66</v>
      </c>
      <c r="M19" s="111">
        <v>5.0000000000000001E-4</v>
      </c>
      <c r="N19" s="111">
        <v>1.7100000000000001E-2</v>
      </c>
      <c r="O19" s="111">
        <v>4.5000000000000005E-3</v>
      </c>
    </row>
    <row r="20" spans="2:15" customFormat="1" ht="15.75">
      <c r="B20" s="59" t="s">
        <v>359</v>
      </c>
      <c r="C20" s="87">
        <v>629014</v>
      </c>
      <c r="D20" s="87" t="s">
        <v>142</v>
      </c>
      <c r="E20" s="87"/>
      <c r="F20" s="87">
        <v>629</v>
      </c>
      <c r="G20" s="87" t="s">
        <v>360</v>
      </c>
      <c r="H20" s="87" t="s">
        <v>165</v>
      </c>
      <c r="I20" s="89">
        <v>35986.639999999999</v>
      </c>
      <c r="J20" s="89">
        <v>3055</v>
      </c>
      <c r="K20" s="89">
        <v>0</v>
      </c>
      <c r="L20" s="89">
        <v>1099.3900000000001</v>
      </c>
      <c r="M20" s="111">
        <v>0</v>
      </c>
      <c r="N20" s="111">
        <v>6.5000000000000006E-3</v>
      </c>
      <c r="O20" s="111">
        <v>1.7000000000000001E-3</v>
      </c>
    </row>
    <row r="21" spans="2:15" customFormat="1" ht="15.75">
      <c r="B21" s="59" t="s">
        <v>361</v>
      </c>
      <c r="C21" s="87">
        <v>445015</v>
      </c>
      <c r="D21" s="87" t="s">
        <v>142</v>
      </c>
      <c r="E21" s="87"/>
      <c r="F21" s="87">
        <v>445</v>
      </c>
      <c r="G21" s="87" t="s">
        <v>362</v>
      </c>
      <c r="H21" s="87" t="s">
        <v>165</v>
      </c>
      <c r="I21" s="89">
        <v>10618</v>
      </c>
      <c r="J21" s="89">
        <v>7269</v>
      </c>
      <c r="K21" s="89">
        <v>0</v>
      </c>
      <c r="L21" s="89">
        <v>771.82</v>
      </c>
      <c r="M21" s="111">
        <v>2.0000000000000001E-4</v>
      </c>
      <c r="N21" s="111">
        <v>4.5999999999999999E-3</v>
      </c>
      <c r="O21" s="111">
        <v>1.1999999999999999E-3</v>
      </c>
    </row>
    <row r="22" spans="2:15" customFormat="1" ht="15.75">
      <c r="B22" s="59" t="s">
        <v>363</v>
      </c>
      <c r="C22" s="87">
        <v>273011</v>
      </c>
      <c r="D22" s="87" t="s">
        <v>142</v>
      </c>
      <c r="E22" s="87"/>
      <c r="F22" s="87">
        <v>273</v>
      </c>
      <c r="G22" s="87" t="s">
        <v>179</v>
      </c>
      <c r="H22" s="87" t="s">
        <v>165</v>
      </c>
      <c r="I22" s="89">
        <v>4351.3900000000003</v>
      </c>
      <c r="J22" s="89">
        <v>90000</v>
      </c>
      <c r="K22" s="89">
        <v>0</v>
      </c>
      <c r="L22" s="89">
        <v>3916.25</v>
      </c>
      <c r="M22" s="111">
        <v>1E-4</v>
      </c>
      <c r="N22" s="111">
        <v>2.3199999999999998E-2</v>
      </c>
      <c r="O22" s="111">
        <v>6.0999999999999995E-3</v>
      </c>
    </row>
    <row r="23" spans="2:15" customFormat="1" ht="15.75">
      <c r="B23" s="58" t="s">
        <v>29</v>
      </c>
      <c r="C23" s="86"/>
      <c r="D23" s="86"/>
      <c r="E23" s="86"/>
      <c r="F23" s="86"/>
      <c r="G23" s="86"/>
      <c r="H23" s="86"/>
      <c r="I23" s="88">
        <v>1345667.39</v>
      </c>
      <c r="J23" s="88"/>
      <c r="K23" s="88">
        <v>44.823999999999998</v>
      </c>
      <c r="L23" s="88">
        <v>18808.189999999999</v>
      </c>
      <c r="M23" s="110"/>
      <c r="N23" s="110"/>
      <c r="O23" s="110">
        <v>2.9100000000000001E-2</v>
      </c>
    </row>
    <row r="24" spans="2:15" customFormat="1" ht="15.75">
      <c r="B24" s="59" t="s">
        <v>364</v>
      </c>
      <c r="C24" s="87">
        <v>1157833</v>
      </c>
      <c r="D24" s="87" t="s">
        <v>142</v>
      </c>
      <c r="E24" s="87"/>
      <c r="F24" s="87">
        <v>1752</v>
      </c>
      <c r="G24" s="87" t="s">
        <v>156</v>
      </c>
      <c r="H24" s="87" t="s">
        <v>165</v>
      </c>
      <c r="I24" s="89">
        <v>126700</v>
      </c>
      <c r="J24" s="89">
        <v>1236</v>
      </c>
      <c r="K24" s="89">
        <v>0</v>
      </c>
      <c r="L24" s="89">
        <v>1566.01</v>
      </c>
      <c r="M24" s="111">
        <v>8.0000000000000004E-4</v>
      </c>
      <c r="N24" s="111">
        <v>9.300000000000001E-3</v>
      </c>
      <c r="O24" s="111">
        <v>2.3999999999999998E-3</v>
      </c>
    </row>
    <row r="25" spans="2:15" customFormat="1" ht="15.75">
      <c r="B25" s="59" t="s">
        <v>365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4072.5</v>
      </c>
      <c r="J25" s="89">
        <v>22500</v>
      </c>
      <c r="K25" s="89">
        <v>0</v>
      </c>
      <c r="L25" s="89">
        <v>916.31</v>
      </c>
      <c r="M25" s="111">
        <v>2.9999999999999997E-4</v>
      </c>
      <c r="N25" s="111">
        <v>5.4000000000000003E-3</v>
      </c>
      <c r="O25" s="111">
        <v>1.4000000000000002E-3</v>
      </c>
    </row>
    <row r="26" spans="2:15" customFormat="1" ht="15.75">
      <c r="B26" s="59" t="s">
        <v>366</v>
      </c>
      <c r="C26" s="87">
        <v>1098920</v>
      </c>
      <c r="D26" s="87" t="s">
        <v>142</v>
      </c>
      <c r="E26" s="87"/>
      <c r="F26" s="87">
        <v>1357</v>
      </c>
      <c r="G26" s="87" t="s">
        <v>310</v>
      </c>
      <c r="H26" s="87" t="s">
        <v>165</v>
      </c>
      <c r="I26" s="89">
        <v>254575.04</v>
      </c>
      <c r="J26" s="89">
        <v>1609</v>
      </c>
      <c r="K26" s="89">
        <v>0</v>
      </c>
      <c r="L26" s="89">
        <v>4096.1099999999997</v>
      </c>
      <c r="M26" s="111">
        <v>1.4000000000000002E-3</v>
      </c>
      <c r="N26" s="111">
        <v>2.4199999999999999E-2</v>
      </c>
      <c r="O26" s="111">
        <v>6.3E-3</v>
      </c>
    </row>
    <row r="27" spans="2:15" customFormat="1" ht="15.75">
      <c r="B27" s="59" t="s">
        <v>367</v>
      </c>
      <c r="C27" s="87">
        <v>1159037</v>
      </c>
      <c r="D27" s="87" t="s">
        <v>142</v>
      </c>
      <c r="E27" s="87"/>
      <c r="F27" s="87">
        <v>1775</v>
      </c>
      <c r="G27" s="87" t="s">
        <v>368</v>
      </c>
      <c r="H27" s="87" t="s">
        <v>165</v>
      </c>
      <c r="I27" s="89">
        <v>296218</v>
      </c>
      <c r="J27" s="89">
        <v>1681</v>
      </c>
      <c r="K27" s="89">
        <v>44.823999999999998</v>
      </c>
      <c r="L27" s="89">
        <v>5024.25</v>
      </c>
      <c r="M27" s="111">
        <v>1.5E-3</v>
      </c>
      <c r="N27" s="111">
        <v>2.9700000000000001E-2</v>
      </c>
      <c r="O27" s="111">
        <v>7.8000000000000005E-3</v>
      </c>
    </row>
    <row r="28" spans="2:15" customFormat="1" ht="15.75">
      <c r="B28" s="59" t="s">
        <v>369</v>
      </c>
      <c r="C28" s="87">
        <v>1157403</v>
      </c>
      <c r="D28" s="87" t="s">
        <v>142</v>
      </c>
      <c r="E28" s="87"/>
      <c r="F28" s="87">
        <v>1773</v>
      </c>
      <c r="G28" s="87" t="s">
        <v>368</v>
      </c>
      <c r="H28" s="87" t="s">
        <v>165</v>
      </c>
      <c r="I28" s="89">
        <v>664101.85</v>
      </c>
      <c r="J28" s="89">
        <v>1085</v>
      </c>
      <c r="K28" s="89">
        <v>0</v>
      </c>
      <c r="L28" s="89">
        <v>7205.51</v>
      </c>
      <c r="M28" s="111">
        <v>3.3E-3</v>
      </c>
      <c r="N28" s="111">
        <v>4.2599999999999999E-2</v>
      </c>
      <c r="O28" s="111">
        <v>1.1200000000000002E-2</v>
      </c>
    </row>
    <row r="29" spans="2:15" customFormat="1" ht="15.75">
      <c r="B29" s="58" t="s">
        <v>28</v>
      </c>
      <c r="C29" s="86"/>
      <c r="D29" s="86"/>
      <c r="E29" s="86"/>
      <c r="F29" s="86"/>
      <c r="G29" s="86"/>
      <c r="H29" s="86"/>
      <c r="I29" s="88">
        <v>10880410</v>
      </c>
      <c r="J29" s="88"/>
      <c r="K29" s="88"/>
      <c r="L29" s="88">
        <v>10856.31</v>
      </c>
      <c r="M29" s="110"/>
      <c r="N29" s="110"/>
      <c r="O29" s="110">
        <v>1.6799999999999999E-2</v>
      </c>
    </row>
    <row r="30" spans="2:15" customFormat="1" ht="15.75">
      <c r="B30" s="59" t="s">
        <v>269</v>
      </c>
      <c r="C30" s="87"/>
      <c r="D30" s="87"/>
      <c r="E30" s="87"/>
      <c r="F30" s="87"/>
      <c r="G30" s="87"/>
      <c r="H30" s="87"/>
      <c r="I30" s="89"/>
      <c r="J30" s="89"/>
      <c r="K30" s="89">
        <v>0</v>
      </c>
      <c r="L30" s="89"/>
      <c r="M30" s="111"/>
      <c r="N30" s="111">
        <v>0</v>
      </c>
      <c r="O30" s="111"/>
    </row>
    <row r="31" spans="2:15" customFormat="1" ht="15.75">
      <c r="B31" s="59" t="s">
        <v>370</v>
      </c>
      <c r="C31" s="87">
        <v>1156926</v>
      </c>
      <c r="D31" s="87" t="s">
        <v>142</v>
      </c>
      <c r="E31" s="87"/>
      <c r="F31" s="87">
        <v>1769</v>
      </c>
      <c r="G31" s="87" t="s">
        <v>339</v>
      </c>
      <c r="H31" s="87" t="s">
        <v>165</v>
      </c>
      <c r="I31" s="89">
        <v>10758293</v>
      </c>
      <c r="J31" s="89">
        <v>96.2</v>
      </c>
      <c r="K31" s="89">
        <v>0</v>
      </c>
      <c r="L31" s="89">
        <v>10349.48</v>
      </c>
      <c r="M31" s="111">
        <v>9.7999999999999997E-3</v>
      </c>
      <c r="N31" s="111">
        <v>6.1200000000000004E-2</v>
      </c>
      <c r="O31" s="111">
        <v>1.6E-2</v>
      </c>
    </row>
    <row r="32" spans="2:15" customFormat="1" ht="15.75">
      <c r="B32" s="59" t="s">
        <v>371</v>
      </c>
      <c r="C32" s="87">
        <v>628099</v>
      </c>
      <c r="D32" s="87" t="s">
        <v>142</v>
      </c>
      <c r="E32" s="87"/>
      <c r="F32" s="87">
        <v>628</v>
      </c>
      <c r="G32" s="87" t="s">
        <v>339</v>
      </c>
      <c r="H32" s="87" t="s">
        <v>165</v>
      </c>
      <c r="I32" s="89">
        <v>71485</v>
      </c>
      <c r="J32" s="89">
        <v>0</v>
      </c>
      <c r="K32" s="89">
        <v>0</v>
      </c>
      <c r="L32" s="89">
        <v>0</v>
      </c>
      <c r="M32" s="111">
        <v>5.1000000000000004E-3</v>
      </c>
      <c r="N32" s="111">
        <v>0</v>
      </c>
      <c r="O32" s="111">
        <v>0</v>
      </c>
    </row>
    <row r="33" spans="2:15" customFormat="1" ht="15.75">
      <c r="B33" s="59" t="s">
        <v>372</v>
      </c>
      <c r="C33" s="87">
        <v>1141969</v>
      </c>
      <c r="D33" s="87" t="s">
        <v>142</v>
      </c>
      <c r="E33" s="87"/>
      <c r="F33" s="87">
        <v>1688</v>
      </c>
      <c r="G33" s="87" t="s">
        <v>155</v>
      </c>
      <c r="H33" s="87" t="s">
        <v>165</v>
      </c>
      <c r="I33" s="89">
        <v>43958</v>
      </c>
      <c r="J33" s="89">
        <v>1153</v>
      </c>
      <c r="K33" s="89">
        <v>0</v>
      </c>
      <c r="L33" s="89">
        <v>506.84</v>
      </c>
      <c r="M33" s="111">
        <v>7.000000000000001E-4</v>
      </c>
      <c r="N33" s="111">
        <v>3.0000000000000001E-3</v>
      </c>
      <c r="O33" s="111">
        <v>8.0000000000000004E-4</v>
      </c>
    </row>
    <row r="34" spans="2:15" customFormat="1" ht="15.75">
      <c r="B34" s="59" t="s">
        <v>373</v>
      </c>
      <c r="C34" s="87">
        <v>1099936</v>
      </c>
      <c r="D34" s="87" t="s">
        <v>142</v>
      </c>
      <c r="E34" s="87"/>
      <c r="F34" s="87">
        <v>1303</v>
      </c>
      <c r="G34" s="87" t="s">
        <v>310</v>
      </c>
      <c r="H34" s="87" t="s">
        <v>165</v>
      </c>
      <c r="I34" s="89">
        <v>6674</v>
      </c>
      <c r="J34" s="89">
        <v>1E-4</v>
      </c>
      <c r="K34" s="89">
        <v>0</v>
      </c>
      <c r="L34" s="89">
        <v>0</v>
      </c>
      <c r="M34" s="111">
        <v>5.9999999999999995E-4</v>
      </c>
      <c r="N34" s="111">
        <v>0</v>
      </c>
      <c r="O34" s="111">
        <v>0</v>
      </c>
    </row>
    <row r="35" spans="2:15" customFormat="1" ht="15.75">
      <c r="B35" s="58" t="s">
        <v>69</v>
      </c>
      <c r="C35" s="86"/>
      <c r="D35" s="86"/>
      <c r="E35" s="86"/>
      <c r="F35" s="86"/>
      <c r="G35" s="86"/>
      <c r="H35" s="86"/>
      <c r="I35" s="88"/>
      <c r="J35" s="88"/>
      <c r="K35" s="88"/>
      <c r="L35" s="88"/>
      <c r="M35" s="110"/>
      <c r="N35" s="110"/>
      <c r="O35" s="110"/>
    </row>
    <row r="36" spans="2:15" customFormat="1" ht="15.75">
      <c r="B36" s="59" t="s">
        <v>269</v>
      </c>
      <c r="C36" s="87"/>
      <c r="D36" s="87"/>
      <c r="E36" s="87"/>
      <c r="F36" s="87"/>
      <c r="G36" s="87"/>
      <c r="H36" s="87"/>
      <c r="I36" s="89"/>
      <c r="J36" s="89"/>
      <c r="K36" s="89">
        <v>0</v>
      </c>
      <c r="L36" s="89"/>
      <c r="M36" s="111"/>
      <c r="N36" s="111">
        <v>0</v>
      </c>
      <c r="O36" s="111"/>
    </row>
    <row r="37" spans="2:15">
      <c r="B37" s="59" t="s">
        <v>269</v>
      </c>
      <c r="C37" s="87"/>
      <c r="D37" s="87"/>
      <c r="E37" s="87"/>
      <c r="F37" s="87"/>
      <c r="G37" s="87"/>
      <c r="H37" s="87"/>
      <c r="I37" s="89"/>
      <c r="J37" s="89"/>
      <c r="K37" s="89">
        <v>0</v>
      </c>
      <c r="L37" s="89"/>
      <c r="M37" s="111"/>
      <c r="N37" s="111">
        <v>0</v>
      </c>
      <c r="O37" s="111"/>
    </row>
    <row r="38" spans="2:15">
      <c r="B38" s="59" t="s">
        <v>269</v>
      </c>
      <c r="C38" s="87"/>
      <c r="D38" s="87"/>
      <c r="E38" s="87"/>
      <c r="F38" s="87"/>
      <c r="G38" s="87"/>
      <c r="H38" s="87"/>
      <c r="I38" s="89"/>
      <c r="J38" s="89"/>
      <c r="K38" s="89">
        <v>0</v>
      </c>
      <c r="L38" s="89"/>
      <c r="M38" s="111"/>
      <c r="N38" s="111">
        <v>0</v>
      </c>
      <c r="O38" s="111"/>
    </row>
    <row r="39" spans="2:15">
      <c r="B39" s="58" t="s">
        <v>231</v>
      </c>
      <c r="C39" s="86"/>
      <c r="D39" s="86"/>
      <c r="E39" s="86"/>
      <c r="F39" s="86"/>
      <c r="G39" s="86"/>
      <c r="H39" s="86"/>
      <c r="I39" s="88">
        <v>480565.01</v>
      </c>
      <c r="J39" s="88"/>
      <c r="K39" s="88">
        <v>0.59699999999999998</v>
      </c>
      <c r="L39" s="88">
        <v>120156.43</v>
      </c>
      <c r="M39" s="110"/>
      <c r="N39" s="110"/>
      <c r="O39" s="110">
        <v>0.18590000000000001</v>
      </c>
    </row>
    <row r="40" spans="2:15">
      <c r="B40" s="58" t="s">
        <v>79</v>
      </c>
      <c r="C40" s="86"/>
      <c r="D40" s="86"/>
      <c r="E40" s="86"/>
      <c r="F40" s="86"/>
      <c r="G40" s="86"/>
      <c r="H40" s="86"/>
      <c r="I40" s="88">
        <v>106940.01</v>
      </c>
      <c r="J40" s="88"/>
      <c r="K40" s="88"/>
      <c r="L40" s="88">
        <v>6834.76</v>
      </c>
      <c r="M40" s="110"/>
      <c r="N40" s="110"/>
      <c r="O40" s="110">
        <v>1.06E-2</v>
      </c>
    </row>
    <row r="41" spans="2:15">
      <c r="B41" s="59" t="s">
        <v>374</v>
      </c>
      <c r="C41" s="87" t="s">
        <v>375</v>
      </c>
      <c r="D41" s="87" t="s">
        <v>376</v>
      </c>
      <c r="E41" s="87" t="s">
        <v>377</v>
      </c>
      <c r="F41" s="87"/>
      <c r="G41" s="87" t="s">
        <v>378</v>
      </c>
      <c r="H41" s="87" t="s">
        <v>164</v>
      </c>
      <c r="I41" s="89">
        <v>6369</v>
      </c>
      <c r="J41" s="89">
        <v>13291</v>
      </c>
      <c r="K41" s="89">
        <v>0</v>
      </c>
      <c r="L41" s="89">
        <v>2721.51</v>
      </c>
      <c r="M41" s="111">
        <v>0</v>
      </c>
      <c r="N41" s="111">
        <v>1.61E-2</v>
      </c>
      <c r="O41" s="111">
        <v>4.1999999999999997E-3</v>
      </c>
    </row>
    <row r="42" spans="2:15">
      <c r="B42" s="59" t="s">
        <v>379</v>
      </c>
      <c r="C42" s="87" t="s">
        <v>380</v>
      </c>
      <c r="D42" s="87" t="s">
        <v>376</v>
      </c>
      <c r="E42" s="87" t="s">
        <v>377</v>
      </c>
      <c r="F42" s="87"/>
      <c r="G42" s="87" t="s">
        <v>381</v>
      </c>
      <c r="H42" s="87" t="s">
        <v>164</v>
      </c>
      <c r="I42" s="89">
        <v>2000</v>
      </c>
      <c r="J42" s="89">
        <v>28354</v>
      </c>
      <c r="K42" s="89">
        <v>0</v>
      </c>
      <c r="L42" s="89">
        <v>1823.16</v>
      </c>
      <c r="M42" s="111">
        <v>0</v>
      </c>
      <c r="N42" s="111">
        <v>1.0800000000000001E-2</v>
      </c>
      <c r="O42" s="111">
        <v>2.8000000000000004E-3</v>
      </c>
    </row>
    <row r="43" spans="2:15">
      <c r="B43" s="59" t="s">
        <v>382</v>
      </c>
      <c r="C43" s="87" t="s">
        <v>383</v>
      </c>
      <c r="D43" s="87" t="s">
        <v>384</v>
      </c>
      <c r="E43" s="87" t="s">
        <v>377</v>
      </c>
      <c r="F43" s="87"/>
      <c r="G43" s="87" t="s">
        <v>360</v>
      </c>
      <c r="H43" s="87" t="s">
        <v>164</v>
      </c>
      <c r="I43" s="89">
        <v>48801</v>
      </c>
      <c r="J43" s="89">
        <v>965</v>
      </c>
      <c r="K43" s="89">
        <v>0</v>
      </c>
      <c r="L43" s="89">
        <v>1514.04</v>
      </c>
      <c r="M43" s="111">
        <v>1E-4</v>
      </c>
      <c r="N43" s="111">
        <v>9.0000000000000011E-3</v>
      </c>
      <c r="O43" s="111">
        <v>2.3E-3</v>
      </c>
    </row>
    <row r="44" spans="2:15">
      <c r="B44" s="59" t="s">
        <v>385</v>
      </c>
      <c r="C44" s="87" t="s">
        <v>386</v>
      </c>
      <c r="D44" s="87" t="s">
        <v>384</v>
      </c>
      <c r="E44" s="87" t="s">
        <v>377</v>
      </c>
      <c r="F44" s="87"/>
      <c r="G44" s="87" t="s">
        <v>178</v>
      </c>
      <c r="H44" s="87" t="s">
        <v>164</v>
      </c>
      <c r="I44" s="89">
        <v>49770.01</v>
      </c>
      <c r="J44" s="89">
        <v>485</v>
      </c>
      <c r="K44" s="89">
        <v>0</v>
      </c>
      <c r="L44" s="89">
        <v>776.05</v>
      </c>
      <c r="M44" s="111">
        <v>0</v>
      </c>
      <c r="N44" s="111">
        <v>4.5999999999999999E-3</v>
      </c>
      <c r="O44" s="111">
        <v>1.1999999999999999E-3</v>
      </c>
    </row>
    <row r="45" spans="2:15">
      <c r="B45" s="58" t="s">
        <v>78</v>
      </c>
      <c r="C45" s="86"/>
      <c r="D45" s="86"/>
      <c r="E45" s="86"/>
      <c r="F45" s="86"/>
      <c r="G45" s="86"/>
      <c r="H45" s="86"/>
      <c r="I45" s="88">
        <v>373625</v>
      </c>
      <c r="J45" s="88"/>
      <c r="K45" s="88">
        <v>0.59699999999999998</v>
      </c>
      <c r="L45" s="88">
        <v>113321.67</v>
      </c>
      <c r="M45" s="110"/>
      <c r="N45" s="110"/>
      <c r="O45" s="110">
        <v>0.1754</v>
      </c>
    </row>
    <row r="46" spans="2:15">
      <c r="B46" s="59" t="s">
        <v>387</v>
      </c>
      <c r="C46" s="87" t="s">
        <v>388</v>
      </c>
      <c r="D46" s="87" t="s">
        <v>376</v>
      </c>
      <c r="E46" s="87" t="s">
        <v>377</v>
      </c>
      <c r="F46" s="87"/>
      <c r="G46" s="87" t="s">
        <v>389</v>
      </c>
      <c r="H46" s="87" t="s">
        <v>164</v>
      </c>
      <c r="I46" s="89">
        <v>25340</v>
      </c>
      <c r="J46" s="89">
        <v>128</v>
      </c>
      <c r="K46" s="89">
        <v>0</v>
      </c>
      <c r="L46" s="89">
        <v>104.28</v>
      </c>
      <c r="M46" s="111">
        <v>0</v>
      </c>
      <c r="N46" s="111">
        <v>5.9999999999999995E-4</v>
      </c>
      <c r="O46" s="111">
        <v>2.0000000000000001E-4</v>
      </c>
    </row>
    <row r="47" spans="2:15">
      <c r="B47" s="59" t="s">
        <v>390</v>
      </c>
      <c r="C47" s="87" t="s">
        <v>391</v>
      </c>
      <c r="D47" s="87" t="s">
        <v>384</v>
      </c>
      <c r="E47" s="87" t="s">
        <v>377</v>
      </c>
      <c r="F47" s="87"/>
      <c r="G47" s="87" t="s">
        <v>392</v>
      </c>
      <c r="H47" s="87" t="s">
        <v>164</v>
      </c>
      <c r="I47" s="89">
        <v>1907</v>
      </c>
      <c r="J47" s="89">
        <v>26371</v>
      </c>
      <c r="K47" s="89">
        <v>0</v>
      </c>
      <c r="L47" s="89">
        <v>1616.81</v>
      </c>
      <c r="M47" s="111">
        <v>0</v>
      </c>
      <c r="N47" s="111">
        <v>9.5999999999999992E-3</v>
      </c>
      <c r="O47" s="111">
        <v>2.5000000000000001E-3</v>
      </c>
    </row>
    <row r="48" spans="2:15">
      <c r="B48" s="59" t="s">
        <v>393</v>
      </c>
      <c r="C48" s="87" t="s">
        <v>394</v>
      </c>
      <c r="D48" s="87" t="s">
        <v>384</v>
      </c>
      <c r="E48" s="87" t="s">
        <v>377</v>
      </c>
      <c r="F48" s="87"/>
      <c r="G48" s="87" t="s">
        <v>395</v>
      </c>
      <c r="H48" s="87" t="s">
        <v>164</v>
      </c>
      <c r="I48" s="89">
        <v>13575</v>
      </c>
      <c r="J48" s="89">
        <v>4661</v>
      </c>
      <c r="K48" s="89">
        <v>0</v>
      </c>
      <c r="L48" s="89">
        <v>2034.23</v>
      </c>
      <c r="M48" s="111">
        <v>0</v>
      </c>
      <c r="N48" s="111">
        <v>1.2E-2</v>
      </c>
      <c r="O48" s="111">
        <v>3.0999999999999999E-3</v>
      </c>
    </row>
    <row r="49" spans="2:15">
      <c r="B49" s="59" t="s">
        <v>396</v>
      </c>
      <c r="C49" s="87" t="s">
        <v>397</v>
      </c>
      <c r="D49" s="87" t="s">
        <v>384</v>
      </c>
      <c r="E49" s="87" t="s">
        <v>377</v>
      </c>
      <c r="F49" s="87"/>
      <c r="G49" s="87" t="s">
        <v>395</v>
      </c>
      <c r="H49" s="87" t="s">
        <v>164</v>
      </c>
      <c r="I49" s="89">
        <v>10500</v>
      </c>
      <c r="J49" s="89">
        <v>21406</v>
      </c>
      <c r="K49" s="89">
        <v>0</v>
      </c>
      <c r="L49" s="89">
        <v>7226.13</v>
      </c>
      <c r="M49" s="111">
        <v>0</v>
      </c>
      <c r="N49" s="111">
        <v>4.2699999999999995E-2</v>
      </c>
      <c r="O49" s="111">
        <v>1.1200000000000002E-2</v>
      </c>
    </row>
    <row r="50" spans="2:15">
      <c r="B50" s="59" t="s">
        <v>398</v>
      </c>
      <c r="C50" s="87" t="s">
        <v>399</v>
      </c>
      <c r="D50" s="87" t="s">
        <v>384</v>
      </c>
      <c r="E50" s="87" t="s">
        <v>377</v>
      </c>
      <c r="F50" s="87"/>
      <c r="G50" s="87" t="s">
        <v>400</v>
      </c>
      <c r="H50" s="87" t="s">
        <v>164</v>
      </c>
      <c r="I50" s="89">
        <v>5068</v>
      </c>
      <c r="J50" s="89">
        <v>23273</v>
      </c>
      <c r="K50" s="89">
        <v>0</v>
      </c>
      <c r="L50" s="89">
        <v>3792.02</v>
      </c>
      <c r="M50" s="111">
        <v>0</v>
      </c>
      <c r="N50" s="111">
        <v>2.2400000000000003E-2</v>
      </c>
      <c r="O50" s="111">
        <v>5.8999999999999999E-3</v>
      </c>
    </row>
    <row r="51" spans="2:15">
      <c r="B51" s="59" t="s">
        <v>401</v>
      </c>
      <c r="C51" s="87" t="s">
        <v>402</v>
      </c>
      <c r="D51" s="87" t="s">
        <v>384</v>
      </c>
      <c r="E51" s="87" t="s">
        <v>377</v>
      </c>
      <c r="F51" s="87"/>
      <c r="G51" s="87" t="s">
        <v>400</v>
      </c>
      <c r="H51" s="87" t="s">
        <v>164</v>
      </c>
      <c r="I51" s="89">
        <v>9050</v>
      </c>
      <c r="J51" s="89">
        <v>2019</v>
      </c>
      <c r="K51" s="89">
        <v>0</v>
      </c>
      <c r="L51" s="89">
        <v>587.44000000000005</v>
      </c>
      <c r="M51" s="111">
        <v>0</v>
      </c>
      <c r="N51" s="111">
        <v>3.4999999999999996E-3</v>
      </c>
      <c r="O51" s="111">
        <v>8.9999999999999998E-4</v>
      </c>
    </row>
    <row r="52" spans="2:15">
      <c r="B52" s="59" t="s">
        <v>403</v>
      </c>
      <c r="C52" s="87" t="s">
        <v>404</v>
      </c>
      <c r="D52" s="87" t="s">
        <v>384</v>
      </c>
      <c r="E52" s="87" t="s">
        <v>377</v>
      </c>
      <c r="F52" s="87"/>
      <c r="G52" s="87" t="s">
        <v>400</v>
      </c>
      <c r="H52" s="87" t="s">
        <v>164</v>
      </c>
      <c r="I52" s="89">
        <v>5430</v>
      </c>
      <c r="J52" s="89">
        <v>21458</v>
      </c>
      <c r="K52" s="89">
        <v>0</v>
      </c>
      <c r="L52" s="89">
        <v>3746.02</v>
      </c>
      <c r="M52" s="111">
        <v>0</v>
      </c>
      <c r="N52" s="111">
        <v>2.2200000000000001E-2</v>
      </c>
      <c r="O52" s="111">
        <v>5.7999999999999996E-3</v>
      </c>
    </row>
    <row r="53" spans="2:15">
      <c r="B53" s="59" t="s">
        <v>405</v>
      </c>
      <c r="C53" s="87" t="s">
        <v>406</v>
      </c>
      <c r="D53" s="87" t="s">
        <v>384</v>
      </c>
      <c r="E53" s="87" t="s">
        <v>377</v>
      </c>
      <c r="F53" s="87"/>
      <c r="G53" s="87" t="s">
        <v>400</v>
      </c>
      <c r="H53" s="87" t="s">
        <v>164</v>
      </c>
      <c r="I53" s="89">
        <v>4526</v>
      </c>
      <c r="J53" s="89">
        <v>14147</v>
      </c>
      <c r="K53" s="89">
        <v>0</v>
      </c>
      <c r="L53" s="89">
        <v>2058.54</v>
      </c>
      <c r="M53" s="111">
        <v>0</v>
      </c>
      <c r="N53" s="111">
        <v>1.2199999999999999E-2</v>
      </c>
      <c r="O53" s="111">
        <v>3.2000000000000002E-3</v>
      </c>
    </row>
    <row r="54" spans="2:15">
      <c r="B54" s="59" t="s">
        <v>407</v>
      </c>
      <c r="C54" s="87" t="s">
        <v>408</v>
      </c>
      <c r="D54" s="87" t="s">
        <v>376</v>
      </c>
      <c r="E54" s="87" t="s">
        <v>377</v>
      </c>
      <c r="F54" s="87"/>
      <c r="G54" s="87" t="s">
        <v>400</v>
      </c>
      <c r="H54" s="87" t="s">
        <v>164</v>
      </c>
      <c r="I54" s="89">
        <v>8663</v>
      </c>
      <c r="J54" s="89">
        <v>10698</v>
      </c>
      <c r="K54" s="89">
        <v>0</v>
      </c>
      <c r="L54" s="89">
        <v>2979.56</v>
      </c>
      <c r="M54" s="111">
        <v>2.2000000000000001E-3</v>
      </c>
      <c r="N54" s="111">
        <v>1.7600000000000001E-2</v>
      </c>
      <c r="O54" s="111">
        <v>4.5999999999999999E-3</v>
      </c>
    </row>
    <row r="55" spans="2:15">
      <c r="B55" s="59" t="s">
        <v>409</v>
      </c>
      <c r="C55" s="87" t="s">
        <v>410</v>
      </c>
      <c r="D55" s="87" t="s">
        <v>384</v>
      </c>
      <c r="E55" s="87" t="s">
        <v>377</v>
      </c>
      <c r="F55" s="87"/>
      <c r="G55" s="87" t="s">
        <v>411</v>
      </c>
      <c r="H55" s="87" t="s">
        <v>164</v>
      </c>
      <c r="I55" s="89">
        <v>24165</v>
      </c>
      <c r="J55" s="89">
        <v>3031</v>
      </c>
      <c r="K55" s="89">
        <v>0</v>
      </c>
      <c r="L55" s="89">
        <v>2354.8000000000002</v>
      </c>
      <c r="M55" s="111">
        <v>0</v>
      </c>
      <c r="N55" s="111">
        <v>1.3899999999999999E-2</v>
      </c>
      <c r="O55" s="111">
        <v>3.5999999999999999E-3</v>
      </c>
    </row>
    <row r="56" spans="2:15">
      <c r="B56" s="59" t="s">
        <v>412</v>
      </c>
      <c r="C56" s="87" t="s">
        <v>413</v>
      </c>
      <c r="D56" s="87" t="s">
        <v>384</v>
      </c>
      <c r="E56" s="87" t="s">
        <v>377</v>
      </c>
      <c r="F56" s="87"/>
      <c r="G56" s="87" t="s">
        <v>411</v>
      </c>
      <c r="H56" s="87" t="s">
        <v>164</v>
      </c>
      <c r="I56" s="89">
        <v>4396</v>
      </c>
      <c r="J56" s="89">
        <v>6166</v>
      </c>
      <c r="K56" s="89">
        <v>0</v>
      </c>
      <c r="L56" s="89">
        <v>871.45</v>
      </c>
      <c r="M56" s="111">
        <v>0</v>
      </c>
      <c r="N56" s="111">
        <v>5.1999999999999998E-3</v>
      </c>
      <c r="O56" s="111">
        <v>1.2999999999999999E-3</v>
      </c>
    </row>
    <row r="57" spans="2:15">
      <c r="B57" s="59" t="s">
        <v>414</v>
      </c>
      <c r="C57" s="87" t="s">
        <v>415</v>
      </c>
      <c r="D57" s="87" t="s">
        <v>384</v>
      </c>
      <c r="E57" s="87" t="s">
        <v>377</v>
      </c>
      <c r="F57" s="87"/>
      <c r="G57" s="87" t="s">
        <v>411</v>
      </c>
      <c r="H57" s="87" t="s">
        <v>164</v>
      </c>
      <c r="I57" s="89">
        <v>5899</v>
      </c>
      <c r="J57" s="89">
        <v>12707</v>
      </c>
      <c r="K57" s="89">
        <v>0</v>
      </c>
      <c r="L57" s="89">
        <v>2409.92</v>
      </c>
      <c r="M57" s="111">
        <v>0</v>
      </c>
      <c r="N57" s="111">
        <v>1.43E-2</v>
      </c>
      <c r="O57" s="111">
        <v>3.7000000000000002E-3</v>
      </c>
    </row>
    <row r="58" spans="2:15">
      <c r="B58" s="59" t="s">
        <v>416</v>
      </c>
      <c r="C58" s="87" t="s">
        <v>417</v>
      </c>
      <c r="D58" s="87" t="s">
        <v>384</v>
      </c>
      <c r="E58" s="87" t="s">
        <v>377</v>
      </c>
      <c r="F58" s="87"/>
      <c r="G58" s="87" t="s">
        <v>411</v>
      </c>
      <c r="H58" s="87" t="s">
        <v>164</v>
      </c>
      <c r="I58" s="89">
        <v>1865</v>
      </c>
      <c r="J58" s="89">
        <v>21873</v>
      </c>
      <c r="K58" s="89">
        <v>0</v>
      </c>
      <c r="L58" s="89">
        <v>1311.5</v>
      </c>
      <c r="M58" s="111">
        <v>0</v>
      </c>
      <c r="N58" s="111">
        <v>7.8000000000000005E-3</v>
      </c>
      <c r="O58" s="111">
        <v>2E-3</v>
      </c>
    </row>
    <row r="59" spans="2:15">
      <c r="B59" s="59" t="s">
        <v>418</v>
      </c>
      <c r="C59" s="87" t="s">
        <v>419</v>
      </c>
      <c r="D59" s="87" t="s">
        <v>376</v>
      </c>
      <c r="E59" s="87" t="s">
        <v>377</v>
      </c>
      <c r="F59" s="87"/>
      <c r="G59" s="87" t="s">
        <v>420</v>
      </c>
      <c r="H59" s="87" t="s">
        <v>164</v>
      </c>
      <c r="I59" s="89">
        <v>2762</v>
      </c>
      <c r="J59" s="89">
        <f>3191200/100</f>
        <v>31912</v>
      </c>
      <c r="K59" s="89">
        <v>0</v>
      </c>
      <c r="L59" s="89">
        <v>2833.73</v>
      </c>
      <c r="M59" s="111">
        <v>0</v>
      </c>
      <c r="N59" s="111">
        <v>1.6799999999999999E-2</v>
      </c>
      <c r="O59" s="111">
        <v>4.4000000000000003E-3</v>
      </c>
    </row>
    <row r="60" spans="2:15">
      <c r="B60" s="59" t="s">
        <v>421</v>
      </c>
      <c r="C60" s="87" t="s">
        <v>422</v>
      </c>
      <c r="D60" s="87" t="s">
        <v>384</v>
      </c>
      <c r="E60" s="87" t="s">
        <v>377</v>
      </c>
      <c r="F60" s="87"/>
      <c r="G60" s="87" t="s">
        <v>420</v>
      </c>
      <c r="H60" s="87" t="s">
        <v>164</v>
      </c>
      <c r="I60" s="89">
        <v>16923</v>
      </c>
      <c r="J60" s="89">
        <v>5657</v>
      </c>
      <c r="K60" s="89">
        <v>0</v>
      </c>
      <c r="L60" s="89">
        <v>3077.83</v>
      </c>
      <c r="M60" s="111">
        <v>0</v>
      </c>
      <c r="N60" s="111">
        <v>1.8200000000000001E-2</v>
      </c>
      <c r="O60" s="111">
        <v>4.7999999999999996E-3</v>
      </c>
    </row>
    <row r="61" spans="2:15">
      <c r="B61" s="59" t="s">
        <v>423</v>
      </c>
      <c r="C61" s="87" t="s">
        <v>424</v>
      </c>
      <c r="D61" s="87" t="s">
        <v>376</v>
      </c>
      <c r="E61" s="87" t="s">
        <v>377</v>
      </c>
      <c r="F61" s="87"/>
      <c r="G61" s="87" t="s">
        <v>425</v>
      </c>
      <c r="H61" s="87" t="s">
        <v>164</v>
      </c>
      <c r="I61" s="89">
        <v>5430</v>
      </c>
      <c r="J61" s="89">
        <v>12500</v>
      </c>
      <c r="K61" s="89">
        <v>0</v>
      </c>
      <c r="L61" s="89">
        <v>2182.1799999999998</v>
      </c>
      <c r="M61" s="111">
        <v>0</v>
      </c>
      <c r="N61" s="111">
        <v>1.29E-2</v>
      </c>
      <c r="O61" s="111">
        <v>3.4000000000000002E-3</v>
      </c>
    </row>
    <row r="62" spans="2:15">
      <c r="B62" s="59" t="s">
        <v>426</v>
      </c>
      <c r="C62" s="87" t="s">
        <v>427</v>
      </c>
      <c r="D62" s="87" t="s">
        <v>376</v>
      </c>
      <c r="E62" s="87" t="s">
        <v>377</v>
      </c>
      <c r="F62" s="87"/>
      <c r="G62" s="87" t="s">
        <v>428</v>
      </c>
      <c r="H62" s="87" t="s">
        <v>164</v>
      </c>
      <c r="I62" s="89">
        <v>2592</v>
      </c>
      <c r="J62" s="89">
        <v>1874</v>
      </c>
      <c r="K62" s="89">
        <v>0</v>
      </c>
      <c r="L62" s="89">
        <v>156.16999999999999</v>
      </c>
      <c r="M62" s="111">
        <v>0</v>
      </c>
      <c r="N62" s="111">
        <v>8.9999999999999998E-4</v>
      </c>
      <c r="O62" s="111">
        <v>2.0000000000000001E-4</v>
      </c>
    </row>
    <row r="63" spans="2:15">
      <c r="B63" s="59" t="s">
        <v>429</v>
      </c>
      <c r="C63" s="87" t="s">
        <v>430</v>
      </c>
      <c r="D63" s="87" t="s">
        <v>384</v>
      </c>
      <c r="E63" s="87" t="s">
        <v>377</v>
      </c>
      <c r="F63" s="87"/>
      <c r="G63" s="87" t="s">
        <v>431</v>
      </c>
      <c r="H63" s="87" t="s">
        <v>164</v>
      </c>
      <c r="I63" s="89">
        <v>1810</v>
      </c>
      <c r="J63" s="89">
        <v>4164</v>
      </c>
      <c r="K63" s="89">
        <v>0</v>
      </c>
      <c r="L63" s="89">
        <v>242.31</v>
      </c>
      <c r="M63" s="111">
        <v>0</v>
      </c>
      <c r="N63" s="111">
        <v>1.4000000000000002E-3</v>
      </c>
      <c r="O63" s="111">
        <v>4.0000000000000002E-4</v>
      </c>
    </row>
    <row r="64" spans="2:15">
      <c r="B64" s="59" t="s">
        <v>432</v>
      </c>
      <c r="C64" s="87" t="s">
        <v>433</v>
      </c>
      <c r="D64" s="87" t="s">
        <v>384</v>
      </c>
      <c r="E64" s="87" t="s">
        <v>377</v>
      </c>
      <c r="F64" s="87"/>
      <c r="G64" s="87" t="s">
        <v>434</v>
      </c>
      <c r="H64" s="87" t="s">
        <v>164</v>
      </c>
      <c r="I64" s="89">
        <v>49796</v>
      </c>
      <c r="J64" s="89">
        <v>1577</v>
      </c>
      <c r="K64" s="89">
        <v>0</v>
      </c>
      <c r="L64" s="89">
        <v>2524.6799999999998</v>
      </c>
      <c r="M64" s="111">
        <v>0</v>
      </c>
      <c r="N64" s="111">
        <v>1.49E-2</v>
      </c>
      <c r="O64" s="111">
        <v>3.9000000000000003E-3</v>
      </c>
    </row>
    <row r="65" spans="2:15">
      <c r="B65" s="59" t="s">
        <v>435</v>
      </c>
      <c r="C65" s="87" t="s">
        <v>436</v>
      </c>
      <c r="D65" s="87" t="s">
        <v>376</v>
      </c>
      <c r="E65" s="87" t="s">
        <v>377</v>
      </c>
      <c r="F65" s="87"/>
      <c r="G65" s="87" t="s">
        <v>434</v>
      </c>
      <c r="H65" s="87" t="s">
        <v>164</v>
      </c>
      <c r="I65" s="89">
        <v>3664</v>
      </c>
      <c r="J65" s="89">
        <v>24486</v>
      </c>
      <c r="K65" s="89">
        <v>0</v>
      </c>
      <c r="L65" s="89">
        <v>2884.39</v>
      </c>
      <c r="M65" s="111">
        <v>0</v>
      </c>
      <c r="N65" s="111">
        <v>1.7100000000000001E-2</v>
      </c>
      <c r="O65" s="111">
        <v>4.5000000000000005E-3</v>
      </c>
    </row>
    <row r="66" spans="2:15">
      <c r="B66" s="59" t="s">
        <v>437</v>
      </c>
      <c r="C66" s="87" t="s">
        <v>438</v>
      </c>
      <c r="D66" s="87" t="s">
        <v>384</v>
      </c>
      <c r="E66" s="87" t="s">
        <v>377</v>
      </c>
      <c r="F66" s="87"/>
      <c r="G66" s="87" t="s">
        <v>434</v>
      </c>
      <c r="H66" s="87" t="s">
        <v>164</v>
      </c>
      <c r="I66" s="89">
        <v>17142</v>
      </c>
      <c r="J66" s="89">
        <v>4021</v>
      </c>
      <c r="K66" s="89">
        <v>0</v>
      </c>
      <c r="L66" s="89">
        <v>2216.04</v>
      </c>
      <c r="M66" s="111">
        <v>0</v>
      </c>
      <c r="N66" s="111">
        <v>1.3100000000000001E-2</v>
      </c>
      <c r="O66" s="111">
        <v>3.4000000000000002E-3</v>
      </c>
    </row>
    <row r="67" spans="2:15">
      <c r="B67" s="59" t="s">
        <v>439</v>
      </c>
      <c r="C67" s="87" t="s">
        <v>440</v>
      </c>
      <c r="D67" s="87" t="s">
        <v>384</v>
      </c>
      <c r="E67" s="87" t="s">
        <v>377</v>
      </c>
      <c r="F67" s="87"/>
      <c r="G67" s="87" t="s">
        <v>434</v>
      </c>
      <c r="H67" s="87" t="s">
        <v>164</v>
      </c>
      <c r="I67" s="89">
        <v>4072</v>
      </c>
      <c r="J67" s="89">
        <v>21270</v>
      </c>
      <c r="K67" s="89">
        <v>0</v>
      </c>
      <c r="L67" s="89">
        <v>2784.56</v>
      </c>
      <c r="M67" s="111">
        <v>0</v>
      </c>
      <c r="N67" s="111">
        <v>1.6500000000000001E-2</v>
      </c>
      <c r="O67" s="111">
        <v>4.3E-3</v>
      </c>
    </row>
    <row r="68" spans="2:15">
      <c r="B68" s="59" t="s">
        <v>441</v>
      </c>
      <c r="C68" s="87" t="s">
        <v>442</v>
      </c>
      <c r="D68" s="87" t="s">
        <v>384</v>
      </c>
      <c r="E68" s="87" t="s">
        <v>377</v>
      </c>
      <c r="F68" s="87"/>
      <c r="G68" s="87" t="s">
        <v>434</v>
      </c>
      <c r="H68" s="87" t="s">
        <v>164</v>
      </c>
      <c r="I68" s="89">
        <v>7240</v>
      </c>
      <c r="J68" s="89">
        <v>7469</v>
      </c>
      <c r="K68" s="89">
        <v>0</v>
      </c>
      <c r="L68" s="89">
        <v>1738.53</v>
      </c>
      <c r="M68" s="111">
        <v>0</v>
      </c>
      <c r="N68" s="111">
        <v>1.03E-2</v>
      </c>
      <c r="O68" s="111">
        <v>2.7000000000000001E-3</v>
      </c>
    </row>
    <row r="69" spans="2:15">
      <c r="B69" s="59" t="s">
        <v>443</v>
      </c>
      <c r="C69" s="87" t="s">
        <v>444</v>
      </c>
      <c r="D69" s="87" t="s">
        <v>384</v>
      </c>
      <c r="E69" s="87" t="s">
        <v>377</v>
      </c>
      <c r="F69" s="87"/>
      <c r="G69" s="87" t="s">
        <v>434</v>
      </c>
      <c r="H69" s="87" t="s">
        <v>164</v>
      </c>
      <c r="I69" s="89">
        <v>2790</v>
      </c>
      <c r="J69" s="89">
        <v>21764</v>
      </c>
      <c r="K69" s="89">
        <v>0</v>
      </c>
      <c r="L69" s="89">
        <v>1952.2</v>
      </c>
      <c r="M69" s="111">
        <v>0</v>
      </c>
      <c r="N69" s="111">
        <v>1.15E-2</v>
      </c>
      <c r="O69" s="111">
        <v>3.0000000000000001E-3</v>
      </c>
    </row>
    <row r="70" spans="2:15">
      <c r="B70" s="59" t="s">
        <v>445</v>
      </c>
      <c r="C70" s="87" t="s">
        <v>446</v>
      </c>
      <c r="D70" s="87" t="s">
        <v>384</v>
      </c>
      <c r="E70" s="87" t="s">
        <v>377</v>
      </c>
      <c r="F70" s="87"/>
      <c r="G70" s="87" t="s">
        <v>434</v>
      </c>
      <c r="H70" s="87" t="s">
        <v>164</v>
      </c>
      <c r="I70" s="89">
        <v>20222</v>
      </c>
      <c r="J70" s="89">
        <v>4325</v>
      </c>
      <c r="K70" s="89">
        <v>0</v>
      </c>
      <c r="L70" s="89">
        <v>2811.84</v>
      </c>
      <c r="M70" s="111">
        <v>0</v>
      </c>
      <c r="N70" s="111">
        <v>1.66E-2</v>
      </c>
      <c r="O70" s="111">
        <v>4.4000000000000003E-3</v>
      </c>
    </row>
    <row r="71" spans="2:15">
      <c r="B71" s="59" t="s">
        <v>447</v>
      </c>
      <c r="C71" s="87" t="s">
        <v>448</v>
      </c>
      <c r="D71" s="87" t="s">
        <v>376</v>
      </c>
      <c r="E71" s="87" t="s">
        <v>377</v>
      </c>
      <c r="F71" s="87"/>
      <c r="G71" s="87" t="s">
        <v>449</v>
      </c>
      <c r="H71" s="87" t="s">
        <v>164</v>
      </c>
      <c r="I71" s="89">
        <v>10020</v>
      </c>
      <c r="J71" s="89">
        <v>5826</v>
      </c>
      <c r="K71" s="89">
        <v>0</v>
      </c>
      <c r="L71" s="89">
        <v>1876.81</v>
      </c>
      <c r="M71" s="111">
        <v>0</v>
      </c>
      <c r="N71" s="111">
        <v>1.11E-2</v>
      </c>
      <c r="O71" s="111">
        <v>2.8999999999999998E-3</v>
      </c>
    </row>
    <row r="72" spans="2:15">
      <c r="B72" s="59" t="s">
        <v>450</v>
      </c>
      <c r="C72" s="87" t="s">
        <v>451</v>
      </c>
      <c r="D72" s="87" t="s">
        <v>384</v>
      </c>
      <c r="E72" s="87" t="s">
        <v>377</v>
      </c>
      <c r="F72" s="87"/>
      <c r="G72" s="87" t="s">
        <v>449</v>
      </c>
      <c r="H72" s="87" t="s">
        <v>164</v>
      </c>
      <c r="I72" s="89">
        <v>3169</v>
      </c>
      <c r="J72" s="89">
        <v>15738</v>
      </c>
      <c r="K72" s="89">
        <v>0</v>
      </c>
      <c r="L72" s="89">
        <v>1603.44</v>
      </c>
      <c r="M72" s="111">
        <v>0</v>
      </c>
      <c r="N72" s="111">
        <v>9.4999999999999998E-3</v>
      </c>
      <c r="O72" s="111">
        <v>2.5000000000000001E-3</v>
      </c>
    </row>
    <row r="73" spans="2:15">
      <c r="B73" s="59" t="s">
        <v>452</v>
      </c>
      <c r="C73" s="87" t="s">
        <v>453</v>
      </c>
      <c r="D73" s="87" t="s">
        <v>384</v>
      </c>
      <c r="E73" s="87" t="s">
        <v>377</v>
      </c>
      <c r="F73" s="87"/>
      <c r="G73" s="87" t="s">
        <v>449</v>
      </c>
      <c r="H73" s="87" t="s">
        <v>164</v>
      </c>
      <c r="I73" s="89">
        <v>23164</v>
      </c>
      <c r="J73" s="89">
        <v>3681</v>
      </c>
      <c r="K73" s="89">
        <v>0</v>
      </c>
      <c r="L73" s="89">
        <v>2741.33</v>
      </c>
      <c r="M73" s="111">
        <v>0</v>
      </c>
      <c r="N73" s="111">
        <v>1.6200000000000003E-2</v>
      </c>
      <c r="O73" s="111">
        <v>4.1999999999999997E-3</v>
      </c>
    </row>
    <row r="74" spans="2:15">
      <c r="B74" s="59" t="s">
        <v>454</v>
      </c>
      <c r="C74" s="87" t="s">
        <v>455</v>
      </c>
      <c r="D74" s="87" t="s">
        <v>376</v>
      </c>
      <c r="E74" s="87" t="s">
        <v>377</v>
      </c>
      <c r="F74" s="87"/>
      <c r="G74" s="87" t="s">
        <v>449</v>
      </c>
      <c r="H74" s="87" t="s">
        <v>164</v>
      </c>
      <c r="I74" s="89">
        <v>4525</v>
      </c>
      <c r="J74" s="89">
        <v>682.5</v>
      </c>
      <c r="K74" s="89">
        <v>0</v>
      </c>
      <c r="L74" s="89">
        <v>99.29</v>
      </c>
      <c r="M74" s="111">
        <v>0</v>
      </c>
      <c r="N74" s="111">
        <v>5.9999999999999995E-4</v>
      </c>
      <c r="O74" s="111">
        <v>2.0000000000000001E-4</v>
      </c>
    </row>
    <row r="75" spans="2:15">
      <c r="B75" s="59" t="s">
        <v>456</v>
      </c>
      <c r="C75" s="87" t="s">
        <v>457</v>
      </c>
      <c r="D75" s="87" t="s">
        <v>376</v>
      </c>
      <c r="E75" s="87" t="s">
        <v>377</v>
      </c>
      <c r="F75" s="87"/>
      <c r="G75" s="87" t="s">
        <v>458</v>
      </c>
      <c r="H75" s="87" t="s">
        <v>164</v>
      </c>
      <c r="I75" s="89">
        <v>686</v>
      </c>
      <c r="J75" s="89">
        <v>325693</v>
      </c>
      <c r="K75" s="89">
        <v>0</v>
      </c>
      <c r="L75" s="89">
        <v>7183.13</v>
      </c>
      <c r="M75" s="111">
        <v>0</v>
      </c>
      <c r="N75" s="111">
        <v>4.2500000000000003E-2</v>
      </c>
      <c r="O75" s="111">
        <v>1.11E-2</v>
      </c>
    </row>
    <row r="76" spans="2:15">
      <c r="B76" s="59" t="s">
        <v>459</v>
      </c>
      <c r="C76" s="87" t="s">
        <v>460</v>
      </c>
      <c r="D76" s="87" t="s">
        <v>376</v>
      </c>
      <c r="E76" s="87" t="s">
        <v>377</v>
      </c>
      <c r="F76" s="87"/>
      <c r="G76" s="87" t="s">
        <v>458</v>
      </c>
      <c r="H76" s="87" t="s">
        <v>164</v>
      </c>
      <c r="I76" s="89">
        <v>559</v>
      </c>
      <c r="J76" s="89">
        <v>222727</v>
      </c>
      <c r="K76" s="89">
        <v>0</v>
      </c>
      <c r="L76" s="89">
        <v>4002.82</v>
      </c>
      <c r="M76" s="111">
        <v>0</v>
      </c>
      <c r="N76" s="111">
        <v>2.3700000000000002E-2</v>
      </c>
      <c r="O76" s="111">
        <v>6.1999999999999998E-3</v>
      </c>
    </row>
    <row r="77" spans="2:15">
      <c r="B77" s="59" t="s">
        <v>461</v>
      </c>
      <c r="C77" s="87" t="s">
        <v>462</v>
      </c>
      <c r="D77" s="87" t="s">
        <v>376</v>
      </c>
      <c r="E77" s="87" t="s">
        <v>377</v>
      </c>
      <c r="F77" s="87"/>
      <c r="G77" s="87" t="s">
        <v>458</v>
      </c>
      <c r="H77" s="87" t="s">
        <v>164</v>
      </c>
      <c r="I77" s="89">
        <v>6787</v>
      </c>
      <c r="J77" s="89">
        <f>1324000/100</f>
        <v>13240</v>
      </c>
      <c r="K77" s="89">
        <v>0</v>
      </c>
      <c r="L77" s="89">
        <v>2889</v>
      </c>
      <c r="M77" s="111">
        <v>0</v>
      </c>
      <c r="N77" s="111">
        <v>1.7100000000000001E-2</v>
      </c>
      <c r="O77" s="111">
        <v>4.5000000000000005E-3</v>
      </c>
    </row>
    <row r="78" spans="2:15">
      <c r="B78" s="59" t="s">
        <v>463</v>
      </c>
      <c r="C78" s="87" t="s">
        <v>464</v>
      </c>
      <c r="D78" s="87" t="s">
        <v>384</v>
      </c>
      <c r="E78" s="87" t="s">
        <v>377</v>
      </c>
      <c r="F78" s="87"/>
      <c r="G78" s="87" t="s">
        <v>458</v>
      </c>
      <c r="H78" s="87" t="s">
        <v>164</v>
      </c>
      <c r="I78" s="89">
        <v>491</v>
      </c>
      <c r="J78" s="89">
        <v>14415</v>
      </c>
      <c r="K78" s="89">
        <v>0.59699999999999998</v>
      </c>
      <c r="L78" s="89">
        <v>228.15</v>
      </c>
      <c r="M78" s="111">
        <v>0</v>
      </c>
      <c r="N78" s="111">
        <v>1.2999999999999999E-3</v>
      </c>
      <c r="O78" s="111">
        <v>4.0000000000000002E-4</v>
      </c>
    </row>
    <row r="79" spans="2:15">
      <c r="B79" s="59" t="s">
        <v>465</v>
      </c>
      <c r="C79" s="87" t="s">
        <v>466</v>
      </c>
      <c r="D79" s="87" t="s">
        <v>384</v>
      </c>
      <c r="E79" s="87" t="s">
        <v>377</v>
      </c>
      <c r="F79" s="87"/>
      <c r="G79" s="87" t="s">
        <v>467</v>
      </c>
      <c r="H79" s="87" t="s">
        <v>164</v>
      </c>
      <c r="I79" s="89">
        <v>2715</v>
      </c>
      <c r="J79" s="89">
        <v>15288</v>
      </c>
      <c r="K79" s="89">
        <v>0</v>
      </c>
      <c r="L79" s="89">
        <v>1334.45</v>
      </c>
      <c r="M79" s="111">
        <v>0</v>
      </c>
      <c r="N79" s="111">
        <v>7.9000000000000008E-3</v>
      </c>
      <c r="O79" s="111">
        <v>2.0999999999999999E-3</v>
      </c>
    </row>
    <row r="80" spans="2:15">
      <c r="B80" s="59" t="s">
        <v>468</v>
      </c>
      <c r="C80" s="87" t="s">
        <v>469</v>
      </c>
      <c r="D80" s="87" t="s">
        <v>376</v>
      </c>
      <c r="E80" s="87" t="s">
        <v>377</v>
      </c>
      <c r="F80" s="87"/>
      <c r="G80" s="87" t="s">
        <v>378</v>
      </c>
      <c r="H80" s="87" t="s">
        <v>164</v>
      </c>
      <c r="I80" s="89">
        <v>50</v>
      </c>
      <c r="J80" s="89">
        <v>175264</v>
      </c>
      <c r="K80" s="89">
        <v>0</v>
      </c>
      <c r="L80" s="89">
        <v>281.74</v>
      </c>
      <c r="M80" s="111">
        <v>0</v>
      </c>
      <c r="N80" s="111">
        <v>1.7000000000000001E-3</v>
      </c>
      <c r="O80" s="111">
        <v>4.0000000000000002E-4</v>
      </c>
    </row>
    <row r="81" spans="2:15">
      <c r="B81" s="59" t="s">
        <v>470</v>
      </c>
      <c r="C81" s="87" t="s">
        <v>471</v>
      </c>
      <c r="D81" s="87" t="s">
        <v>376</v>
      </c>
      <c r="E81" s="87" t="s">
        <v>377</v>
      </c>
      <c r="F81" s="87"/>
      <c r="G81" s="87" t="s">
        <v>378</v>
      </c>
      <c r="H81" s="87" t="s">
        <v>164</v>
      </c>
      <c r="I81" s="89">
        <v>474</v>
      </c>
      <c r="J81" s="89">
        <v>27316</v>
      </c>
      <c r="K81" s="89">
        <v>0</v>
      </c>
      <c r="L81" s="89">
        <v>416.27</v>
      </c>
      <c r="M81" s="111">
        <v>0</v>
      </c>
      <c r="N81" s="111">
        <v>2.5000000000000001E-3</v>
      </c>
      <c r="O81" s="111">
        <v>5.9999999999999995E-4</v>
      </c>
    </row>
    <row r="82" spans="2:15">
      <c r="B82" s="59" t="s">
        <v>472</v>
      </c>
      <c r="C82" s="87" t="s">
        <v>473</v>
      </c>
      <c r="D82" s="87" t="s">
        <v>376</v>
      </c>
      <c r="E82" s="87" t="s">
        <v>377</v>
      </c>
      <c r="F82" s="87"/>
      <c r="G82" s="87" t="s">
        <v>378</v>
      </c>
      <c r="H82" s="87" t="s">
        <v>164</v>
      </c>
      <c r="I82" s="89">
        <v>9830</v>
      </c>
      <c r="J82" s="89">
        <v>22242</v>
      </c>
      <c r="K82" s="89">
        <v>0</v>
      </c>
      <c r="L82" s="89">
        <v>7029.24</v>
      </c>
      <c r="M82" s="111">
        <v>0</v>
      </c>
      <c r="N82" s="111">
        <v>4.1599999999999998E-2</v>
      </c>
      <c r="O82" s="111">
        <v>1.09E-2</v>
      </c>
    </row>
    <row r="83" spans="2:15">
      <c r="B83" s="59" t="s">
        <v>474</v>
      </c>
      <c r="C83" s="87" t="s">
        <v>475</v>
      </c>
      <c r="D83" s="87" t="s">
        <v>376</v>
      </c>
      <c r="E83" s="87" t="s">
        <v>377</v>
      </c>
      <c r="F83" s="87"/>
      <c r="G83" s="87" t="s">
        <v>378</v>
      </c>
      <c r="H83" s="87" t="s">
        <v>164</v>
      </c>
      <c r="I83" s="89">
        <v>951</v>
      </c>
      <c r="J83" s="89">
        <v>54073</v>
      </c>
      <c r="K83" s="89">
        <v>0</v>
      </c>
      <c r="L83" s="89">
        <v>1653.26</v>
      </c>
      <c r="M83" s="111">
        <v>0</v>
      </c>
      <c r="N83" s="111">
        <v>9.7999999999999997E-3</v>
      </c>
      <c r="O83" s="111">
        <v>2.5999999999999999E-3</v>
      </c>
    </row>
    <row r="84" spans="2:15">
      <c r="B84" s="59" t="s">
        <v>476</v>
      </c>
      <c r="C84" s="87" t="s">
        <v>477</v>
      </c>
      <c r="D84" s="87" t="s">
        <v>376</v>
      </c>
      <c r="E84" s="87" t="s">
        <v>377</v>
      </c>
      <c r="F84" s="87"/>
      <c r="G84" s="87" t="s">
        <v>378</v>
      </c>
      <c r="H84" s="87" t="s">
        <v>164</v>
      </c>
      <c r="I84" s="89">
        <v>3880</v>
      </c>
      <c r="J84" s="89">
        <v>23420</v>
      </c>
      <c r="K84" s="89">
        <v>0</v>
      </c>
      <c r="L84" s="89">
        <v>2921.46</v>
      </c>
      <c r="M84" s="111">
        <v>0</v>
      </c>
      <c r="N84" s="111">
        <v>1.7299999999999999E-2</v>
      </c>
      <c r="O84" s="111">
        <v>4.5000000000000005E-3</v>
      </c>
    </row>
    <row r="85" spans="2:15">
      <c r="B85" s="59" t="s">
        <v>478</v>
      </c>
      <c r="C85" s="87" t="s">
        <v>479</v>
      </c>
      <c r="D85" s="87" t="s">
        <v>376</v>
      </c>
      <c r="E85" s="87" t="s">
        <v>377</v>
      </c>
      <c r="F85" s="87"/>
      <c r="G85" s="87" t="s">
        <v>378</v>
      </c>
      <c r="H85" s="87" t="s">
        <v>164</v>
      </c>
      <c r="I85" s="89">
        <v>2534</v>
      </c>
      <c r="J85" s="89">
        <v>22253</v>
      </c>
      <c r="K85" s="89">
        <v>0</v>
      </c>
      <c r="L85" s="89">
        <v>1812.91</v>
      </c>
      <c r="M85" s="111">
        <v>0</v>
      </c>
      <c r="N85" s="111">
        <v>1.0700000000000001E-2</v>
      </c>
      <c r="O85" s="111">
        <v>2.8000000000000004E-3</v>
      </c>
    </row>
    <row r="86" spans="2:15">
      <c r="B86" s="59" t="s">
        <v>480</v>
      </c>
      <c r="C86" s="87" t="s">
        <v>481</v>
      </c>
      <c r="D86" s="87" t="s">
        <v>376</v>
      </c>
      <c r="E86" s="87" t="s">
        <v>377</v>
      </c>
      <c r="F86" s="87"/>
      <c r="G86" s="87" t="s">
        <v>381</v>
      </c>
      <c r="H86" s="87" t="s">
        <v>164</v>
      </c>
      <c r="I86" s="89">
        <v>17235</v>
      </c>
      <c r="J86" s="89">
        <v>13269</v>
      </c>
      <c r="K86" s="89">
        <v>0</v>
      </c>
      <c r="L86" s="89">
        <v>7352.42</v>
      </c>
      <c r="M86" s="111">
        <v>0</v>
      </c>
      <c r="N86" s="111">
        <v>4.3499999999999997E-2</v>
      </c>
      <c r="O86" s="111">
        <v>1.1399999999999999E-2</v>
      </c>
    </row>
    <row r="87" spans="2:15">
      <c r="B87" s="59" t="s">
        <v>482</v>
      </c>
      <c r="C87" s="87" t="s">
        <v>483</v>
      </c>
      <c r="D87" s="87" t="s">
        <v>384</v>
      </c>
      <c r="E87" s="87" t="s">
        <v>377</v>
      </c>
      <c r="F87" s="87"/>
      <c r="G87" s="87" t="s">
        <v>381</v>
      </c>
      <c r="H87" s="87" t="s">
        <v>164</v>
      </c>
      <c r="I87" s="89">
        <v>25090</v>
      </c>
      <c r="J87" s="89">
        <v>7518</v>
      </c>
      <c r="K87" s="89">
        <v>0</v>
      </c>
      <c r="L87" s="89">
        <v>6064.35</v>
      </c>
      <c r="M87" s="111">
        <v>0</v>
      </c>
      <c r="N87" s="111">
        <v>3.5900000000000001E-2</v>
      </c>
      <c r="O87" s="111">
        <v>9.3999999999999986E-3</v>
      </c>
    </row>
    <row r="88" spans="2:15">
      <c r="B88" s="59" t="s">
        <v>484</v>
      </c>
      <c r="C88" s="87" t="s">
        <v>485</v>
      </c>
      <c r="D88" s="87" t="s">
        <v>376</v>
      </c>
      <c r="E88" s="87" t="s">
        <v>377</v>
      </c>
      <c r="F88" s="87"/>
      <c r="G88" s="87" t="s">
        <v>381</v>
      </c>
      <c r="H88" s="87" t="s">
        <v>164</v>
      </c>
      <c r="I88" s="89">
        <v>3434</v>
      </c>
      <c r="J88" s="89">
        <v>52220</v>
      </c>
      <c r="K88" s="89">
        <v>0</v>
      </c>
      <c r="L88" s="89">
        <v>5765.25</v>
      </c>
      <c r="M88" s="111">
        <v>0</v>
      </c>
      <c r="N88" s="111">
        <v>3.4099999999999998E-2</v>
      </c>
      <c r="O88" s="111">
        <v>8.8999999999999999E-3</v>
      </c>
    </row>
    <row r="89" spans="2:15">
      <c r="B89" s="117" t="s">
        <v>486</v>
      </c>
      <c r="C89" s="87" t="s">
        <v>487</v>
      </c>
      <c r="D89" s="87" t="s">
        <v>376</v>
      </c>
      <c r="E89" s="87" t="s">
        <v>377</v>
      </c>
      <c r="F89" s="87"/>
      <c r="G89" s="87" t="s">
        <v>381</v>
      </c>
      <c r="H89" s="87" t="s">
        <v>164</v>
      </c>
      <c r="I89" s="89">
        <v>3204</v>
      </c>
      <c r="J89" s="89">
        <v>15234</v>
      </c>
      <c r="K89" s="89">
        <v>0</v>
      </c>
      <c r="L89" s="89">
        <v>1569.23</v>
      </c>
      <c r="M89" s="111">
        <v>0</v>
      </c>
      <c r="N89" s="111">
        <v>9.300000000000001E-3</v>
      </c>
      <c r="O89" s="111">
        <v>2.3999999999999998E-3</v>
      </c>
    </row>
    <row r="90" spans="2:15">
      <c r="B90" s="114" t="s">
        <v>249</v>
      </c>
      <c r="E90" s="1"/>
      <c r="F90" s="1"/>
      <c r="G90" s="1"/>
    </row>
    <row r="91" spans="2:15">
      <c r="B91" s="114" t="s">
        <v>133</v>
      </c>
      <c r="E91" s="1"/>
      <c r="F91" s="1"/>
      <c r="G91" s="1"/>
    </row>
    <row r="92" spans="2:15">
      <c r="B92" s="114" t="s">
        <v>245</v>
      </c>
      <c r="E92" s="1"/>
      <c r="F92" s="1"/>
      <c r="G92" s="1"/>
    </row>
    <row r="93" spans="2:15">
      <c r="B93" s="114" t="s">
        <v>246</v>
      </c>
      <c r="E93" s="1"/>
      <c r="F93" s="1"/>
      <c r="G93" s="1"/>
    </row>
    <row r="94" spans="2:15">
      <c r="B94" s="140" t="s">
        <v>256</v>
      </c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</row>
    <row r="95" spans="2:15">
      <c r="E95" s="1"/>
      <c r="F95" s="1"/>
      <c r="G95" s="1"/>
    </row>
    <row r="96" spans="2:15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94:O94"/>
  </mergeCells>
  <phoneticPr fontId="4" type="noConversion"/>
  <dataValidations count="4">
    <dataValidation type="list" allowBlank="1" showInputMessage="1" showErrorMessage="1" sqref="E37:E93 E95:E357" xr:uid="{00000000-0002-0000-0500-000000000000}">
      <formula1>$BF$6:$BF$23</formula1>
    </dataValidation>
    <dataValidation type="list" allowBlank="1" showInputMessage="1" showErrorMessage="1" sqref="H37:H93 H95:H357" xr:uid="{00000000-0002-0000-0500-000001000000}">
      <formula1>$BJ$6:$BJ$19</formula1>
    </dataValidation>
    <dataValidation type="list" allowBlank="1" showInputMessage="1" showErrorMessage="1" sqref="G37:G93 G95:G363" xr:uid="{00000000-0002-0000-0500-000002000000}">
      <formula1>$BH$6:$BH$29</formula1>
    </dataValidation>
    <dataValidation allowBlank="1" showInputMessage="1" showErrorMessage="1" sqref="B92" xr:uid="{6D585620-BD98-4243-820F-37EB3C3AFBD8}"/>
  </dataValidations>
  <pageMargins left="0.7" right="0.7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A4" workbookViewId="0">
      <selection activeCell="K12" sqref="K12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6.28515625" style="2" customWidth="1"/>
    <col min="4" max="4" width="10.5703125" style="2" bestFit="1" customWidth="1"/>
    <col min="5" max="5" width="11.140625" style="2" customWidth="1"/>
    <col min="6" max="6" width="9.140625" style="2" bestFit="1" customWidth="1"/>
    <col min="7" max="7" width="13.28515625" style="2" customWidth="1"/>
    <col min="8" max="8" width="18.28515625" style="1" customWidth="1"/>
    <col min="9" max="9" width="13.140625" style="1" customWidth="1"/>
    <col min="10" max="10" width="12.85546875" style="1" customWidth="1"/>
    <col min="11" max="11" width="16" style="1" customWidth="1"/>
    <col min="12" max="12" width="12" style="1" customWidth="1"/>
    <col min="13" max="13" width="11.140625" style="1" customWidth="1"/>
    <col min="14" max="14" width="16.710937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277</v>
      </c>
    </row>
    <row r="2" spans="2:63">
      <c r="B2" s="80" t="s">
        <v>278</v>
      </c>
    </row>
    <row r="3" spans="2:63">
      <c r="B3" s="80" t="s">
        <v>591</v>
      </c>
    </row>
    <row r="4" spans="2:63">
      <c r="B4" s="80" t="s">
        <v>592</v>
      </c>
    </row>
    <row r="6" spans="2:63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2"/>
      <c r="BK6" s="3"/>
    </row>
    <row r="7" spans="2:63" ht="26.25" customHeight="1">
      <c r="B7" s="150" t="s">
        <v>265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9981435.5899999999</v>
      </c>
      <c r="I11" s="82"/>
      <c r="J11" s="82">
        <v>32.375999999999998</v>
      </c>
      <c r="K11" s="82">
        <v>133698.82999999999</v>
      </c>
      <c r="L11" s="109"/>
      <c r="M11" s="109"/>
      <c r="N11" s="109">
        <v>0.2069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9569854.5899999999</v>
      </c>
      <c r="I12" s="88"/>
      <c r="J12" s="88"/>
      <c r="K12" s="88">
        <v>64267.64</v>
      </c>
      <c r="L12" s="110"/>
      <c r="M12" s="110"/>
      <c r="N12" s="110">
        <v>9.9499999999999991E-2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560564</v>
      </c>
      <c r="I13" s="88"/>
      <c r="J13" s="88"/>
      <c r="K13" s="88">
        <v>9480.27</v>
      </c>
      <c r="L13" s="110"/>
      <c r="M13" s="110"/>
      <c r="N13" s="110">
        <v>1.47E-2</v>
      </c>
    </row>
    <row r="14" spans="2:63" customFormat="1" ht="15.75">
      <c r="B14" s="59" t="s">
        <v>488</v>
      </c>
      <c r="C14" s="87">
        <v>1148642</v>
      </c>
      <c r="D14" s="87" t="s">
        <v>142</v>
      </c>
      <c r="E14" s="87">
        <v>1750</v>
      </c>
      <c r="F14" s="87" t="s">
        <v>489</v>
      </c>
      <c r="G14" s="87" t="s">
        <v>165</v>
      </c>
      <c r="H14" s="89">
        <v>71103</v>
      </c>
      <c r="I14" s="89">
        <v>1609</v>
      </c>
      <c r="J14" s="89">
        <v>0</v>
      </c>
      <c r="K14" s="89">
        <v>1144.05</v>
      </c>
      <c r="L14" s="111">
        <v>0</v>
      </c>
      <c r="M14" s="111">
        <v>8.6E-3</v>
      </c>
      <c r="N14" s="111">
        <v>1.8E-3</v>
      </c>
    </row>
    <row r="15" spans="2:63" customFormat="1" ht="15.75">
      <c r="B15" s="59" t="s">
        <v>490</v>
      </c>
      <c r="C15" s="87">
        <v>1148832</v>
      </c>
      <c r="D15" s="87" t="s">
        <v>142</v>
      </c>
      <c r="E15" s="87">
        <v>1750</v>
      </c>
      <c r="F15" s="87" t="s">
        <v>489</v>
      </c>
      <c r="G15" s="87" t="s">
        <v>165</v>
      </c>
      <c r="H15" s="89">
        <v>124545</v>
      </c>
      <c r="I15" s="89">
        <v>497.7</v>
      </c>
      <c r="J15" s="89">
        <v>0</v>
      </c>
      <c r="K15" s="89">
        <v>619.86</v>
      </c>
      <c r="L15" s="111">
        <v>0</v>
      </c>
      <c r="M15" s="111">
        <v>4.5999999999999999E-3</v>
      </c>
      <c r="N15" s="111">
        <v>1E-3</v>
      </c>
    </row>
    <row r="16" spans="2:63" customFormat="1" ht="15.75">
      <c r="B16" s="59" t="s">
        <v>491</v>
      </c>
      <c r="C16" s="87">
        <v>1148808</v>
      </c>
      <c r="D16" s="87" t="s">
        <v>142</v>
      </c>
      <c r="E16" s="87">
        <v>1750</v>
      </c>
      <c r="F16" s="87" t="s">
        <v>489</v>
      </c>
      <c r="G16" s="87" t="s">
        <v>165</v>
      </c>
      <c r="H16" s="89">
        <v>27643</v>
      </c>
      <c r="I16" s="89">
        <v>1547</v>
      </c>
      <c r="J16" s="89">
        <v>0</v>
      </c>
      <c r="K16" s="89">
        <v>427.64</v>
      </c>
      <c r="L16" s="111">
        <v>0</v>
      </c>
      <c r="M16" s="111">
        <v>3.2000000000000002E-3</v>
      </c>
      <c r="N16" s="111">
        <v>7.000000000000001E-4</v>
      </c>
    </row>
    <row r="17" spans="2:14" customFormat="1" ht="15.75">
      <c r="B17" s="59" t="s">
        <v>492</v>
      </c>
      <c r="C17" s="87">
        <v>1150184</v>
      </c>
      <c r="D17" s="87" t="s">
        <v>142</v>
      </c>
      <c r="E17" s="87">
        <v>1735</v>
      </c>
      <c r="F17" s="87" t="s">
        <v>489</v>
      </c>
      <c r="G17" s="87" t="s">
        <v>165</v>
      </c>
      <c r="H17" s="89">
        <v>237256</v>
      </c>
      <c r="I17" s="89">
        <v>2030</v>
      </c>
      <c r="J17" s="89">
        <v>0</v>
      </c>
      <c r="K17" s="89">
        <v>4816.3</v>
      </c>
      <c r="L17" s="111">
        <v>0</v>
      </c>
      <c r="M17" s="111">
        <v>3.6000000000000004E-2</v>
      </c>
      <c r="N17" s="111">
        <v>7.4999999999999997E-3</v>
      </c>
    </row>
    <row r="18" spans="2:14" customFormat="1" ht="15.75">
      <c r="B18" s="59" t="s">
        <v>493</v>
      </c>
      <c r="C18" s="87">
        <v>1150259</v>
      </c>
      <c r="D18" s="87" t="s">
        <v>142</v>
      </c>
      <c r="E18" s="87">
        <v>1735</v>
      </c>
      <c r="F18" s="87" t="s">
        <v>489</v>
      </c>
      <c r="G18" s="87" t="s">
        <v>165</v>
      </c>
      <c r="H18" s="89">
        <v>100017</v>
      </c>
      <c r="I18" s="89">
        <v>2472</v>
      </c>
      <c r="J18" s="89">
        <v>0</v>
      </c>
      <c r="K18" s="89">
        <v>2472.42</v>
      </c>
      <c r="L18" s="111">
        <v>0</v>
      </c>
      <c r="M18" s="111">
        <v>1.8500000000000003E-2</v>
      </c>
      <c r="N18" s="111">
        <v>3.8E-3</v>
      </c>
    </row>
    <row r="19" spans="2:14" customFormat="1" ht="15.75">
      <c r="B19" s="56" t="s">
        <v>260</v>
      </c>
      <c r="C19" s="86"/>
      <c r="D19" s="86"/>
      <c r="E19" s="86"/>
      <c r="F19" s="86"/>
      <c r="G19" s="86"/>
      <c r="H19" s="88">
        <v>9571</v>
      </c>
      <c r="I19" s="88"/>
      <c r="J19" s="88"/>
      <c r="K19" s="88">
        <v>1194.46</v>
      </c>
      <c r="L19" s="110"/>
      <c r="M19" s="110"/>
      <c r="N19" s="110">
        <v>1.8E-3</v>
      </c>
    </row>
    <row r="20" spans="2:14" customFormat="1" ht="15.75">
      <c r="B20" s="59" t="s">
        <v>269</v>
      </c>
      <c r="C20" s="87"/>
      <c r="D20" s="87"/>
      <c r="E20" s="87"/>
      <c r="F20" s="87"/>
      <c r="G20" s="87"/>
      <c r="H20" s="89"/>
      <c r="I20" s="89"/>
      <c r="J20" s="89">
        <v>0</v>
      </c>
      <c r="K20" s="89"/>
      <c r="L20" s="111"/>
      <c r="M20" s="111">
        <v>0</v>
      </c>
      <c r="N20" s="111"/>
    </row>
    <row r="21" spans="2:14" customFormat="1" ht="15.75">
      <c r="B21" s="59" t="s">
        <v>494</v>
      </c>
      <c r="C21" s="87">
        <v>1143825</v>
      </c>
      <c r="D21" s="87" t="s">
        <v>142</v>
      </c>
      <c r="E21" s="87">
        <v>1734</v>
      </c>
      <c r="F21" s="87" t="s">
        <v>489</v>
      </c>
      <c r="G21" s="87" t="s">
        <v>165</v>
      </c>
      <c r="H21" s="89">
        <v>9571</v>
      </c>
      <c r="I21" s="89">
        <v>12480</v>
      </c>
      <c r="J21" s="89">
        <v>0</v>
      </c>
      <c r="K21" s="89">
        <v>1194.46</v>
      </c>
      <c r="L21" s="111">
        <v>0</v>
      </c>
      <c r="M21" s="111">
        <v>8.8999999999999999E-3</v>
      </c>
      <c r="N21" s="111">
        <v>1.8E-3</v>
      </c>
    </row>
    <row r="22" spans="2:14" customFormat="1" ht="15.75">
      <c r="B22" s="56" t="s">
        <v>261</v>
      </c>
      <c r="C22" s="86"/>
      <c r="D22" s="86"/>
      <c r="E22" s="86"/>
      <c r="F22" s="86"/>
      <c r="G22" s="86"/>
      <c r="H22" s="88">
        <v>8999719.5899999999</v>
      </c>
      <c r="I22" s="88"/>
      <c r="J22" s="88"/>
      <c r="K22" s="88">
        <v>53592.91</v>
      </c>
      <c r="L22" s="110"/>
      <c r="M22" s="110"/>
      <c r="N22" s="110">
        <v>8.2899999999999988E-2</v>
      </c>
    </row>
    <row r="23" spans="2:14" customFormat="1" ht="15.75">
      <c r="B23" s="59" t="s">
        <v>495</v>
      </c>
      <c r="C23" s="87">
        <v>1145093</v>
      </c>
      <c r="D23" s="87" t="s">
        <v>142</v>
      </c>
      <c r="E23" s="87">
        <v>1734</v>
      </c>
      <c r="F23" s="87" t="s">
        <v>496</v>
      </c>
      <c r="G23" s="87" t="s">
        <v>165</v>
      </c>
      <c r="H23" s="89">
        <v>626500</v>
      </c>
      <c r="I23" s="89">
        <v>330.12</v>
      </c>
      <c r="J23" s="89">
        <v>0</v>
      </c>
      <c r="K23" s="89">
        <v>2068.1999999999998</v>
      </c>
      <c r="L23" s="111">
        <v>0</v>
      </c>
      <c r="M23" s="111">
        <v>1.55E-2</v>
      </c>
      <c r="N23" s="111">
        <v>3.2000000000000002E-3</v>
      </c>
    </row>
    <row r="24" spans="2:14" customFormat="1" ht="15.75">
      <c r="B24" s="59" t="s">
        <v>497</v>
      </c>
      <c r="C24" s="87">
        <v>1150606</v>
      </c>
      <c r="D24" s="87" t="s">
        <v>142</v>
      </c>
      <c r="E24" s="87">
        <v>1747</v>
      </c>
      <c r="F24" s="87" t="s">
        <v>496</v>
      </c>
      <c r="G24" s="87" t="s">
        <v>165</v>
      </c>
      <c r="H24" s="89">
        <v>2539728</v>
      </c>
      <c r="I24" s="89">
        <v>351.04</v>
      </c>
      <c r="J24" s="89">
        <v>0</v>
      </c>
      <c r="K24" s="89">
        <v>8915.4599999999991</v>
      </c>
      <c r="L24" s="111">
        <v>0</v>
      </c>
      <c r="M24" s="111">
        <v>6.6699999999999995E-2</v>
      </c>
      <c r="N24" s="111">
        <v>1.38E-2</v>
      </c>
    </row>
    <row r="25" spans="2:14" customFormat="1" ht="15.75">
      <c r="B25" s="59" t="s">
        <v>498</v>
      </c>
      <c r="C25" s="87">
        <v>1150499</v>
      </c>
      <c r="D25" s="87" t="s">
        <v>142</v>
      </c>
      <c r="E25" s="87">
        <v>1747</v>
      </c>
      <c r="F25" s="87" t="s">
        <v>496</v>
      </c>
      <c r="G25" s="87" t="s">
        <v>165</v>
      </c>
      <c r="H25" s="89">
        <v>943997</v>
      </c>
      <c r="I25" s="89">
        <v>330.07</v>
      </c>
      <c r="J25" s="89">
        <v>0</v>
      </c>
      <c r="K25" s="89">
        <v>3115.85</v>
      </c>
      <c r="L25" s="111">
        <v>0</v>
      </c>
      <c r="M25" s="111">
        <v>2.3300000000000001E-2</v>
      </c>
      <c r="N25" s="111">
        <v>4.7999999999999996E-3</v>
      </c>
    </row>
    <row r="26" spans="2:14" customFormat="1" ht="15.75">
      <c r="B26" s="59" t="s">
        <v>499</v>
      </c>
      <c r="C26" s="87">
        <v>1147958</v>
      </c>
      <c r="D26" s="87" t="s">
        <v>142</v>
      </c>
      <c r="E26" s="87">
        <v>1750</v>
      </c>
      <c r="F26" s="87" t="s">
        <v>496</v>
      </c>
      <c r="G26" s="87" t="s">
        <v>165</v>
      </c>
      <c r="H26" s="89">
        <v>3123490.49</v>
      </c>
      <c r="I26" s="89">
        <v>353.83</v>
      </c>
      <c r="J26" s="89">
        <v>0</v>
      </c>
      <c r="K26" s="89">
        <v>11051.85</v>
      </c>
      <c r="L26" s="111">
        <v>0</v>
      </c>
      <c r="M26" s="111">
        <v>8.2699999999999996E-2</v>
      </c>
      <c r="N26" s="111">
        <v>1.7100000000000001E-2</v>
      </c>
    </row>
    <row r="27" spans="2:14" customFormat="1" ht="15.75">
      <c r="B27" s="59" t="s">
        <v>500</v>
      </c>
      <c r="C27" s="87">
        <v>1148030</v>
      </c>
      <c r="D27" s="87" t="s">
        <v>142</v>
      </c>
      <c r="E27" s="87">
        <v>1750</v>
      </c>
      <c r="F27" s="87" t="s">
        <v>496</v>
      </c>
      <c r="G27" s="87" t="s">
        <v>165</v>
      </c>
      <c r="H27" s="89">
        <v>85574</v>
      </c>
      <c r="I27" s="89">
        <v>3502.37</v>
      </c>
      <c r="J27" s="89">
        <v>0</v>
      </c>
      <c r="K27" s="89">
        <v>2997.12</v>
      </c>
      <c r="L27" s="111">
        <v>0</v>
      </c>
      <c r="M27" s="111">
        <v>2.2400000000000003E-2</v>
      </c>
      <c r="N27" s="111">
        <v>4.5999999999999999E-3</v>
      </c>
    </row>
    <row r="28" spans="2:14" customFormat="1" ht="15.75">
      <c r="B28" s="59" t="s">
        <v>501</v>
      </c>
      <c r="C28" s="87">
        <v>1148477</v>
      </c>
      <c r="D28" s="87" t="s">
        <v>142</v>
      </c>
      <c r="E28" s="87">
        <v>1750</v>
      </c>
      <c r="F28" s="87" t="s">
        <v>496</v>
      </c>
      <c r="G28" s="87" t="s">
        <v>165</v>
      </c>
      <c r="H28" s="89">
        <v>15350</v>
      </c>
      <c r="I28" s="89">
        <v>3370.44</v>
      </c>
      <c r="J28" s="89">
        <v>0</v>
      </c>
      <c r="K28" s="89">
        <v>517.36</v>
      </c>
      <c r="L28" s="111">
        <v>0</v>
      </c>
      <c r="M28" s="111">
        <v>3.9000000000000003E-3</v>
      </c>
      <c r="N28" s="111">
        <v>8.0000000000000004E-4</v>
      </c>
    </row>
    <row r="29" spans="2:14" customFormat="1" ht="15.75">
      <c r="B29" s="59" t="s">
        <v>502</v>
      </c>
      <c r="C29" s="87">
        <v>1145960</v>
      </c>
      <c r="D29" s="87" t="s">
        <v>142</v>
      </c>
      <c r="E29" s="87">
        <v>1733</v>
      </c>
      <c r="F29" s="87" t="s">
        <v>496</v>
      </c>
      <c r="G29" s="87" t="s">
        <v>165</v>
      </c>
      <c r="H29" s="89">
        <v>392977.1</v>
      </c>
      <c r="I29" s="89">
        <v>3545.21</v>
      </c>
      <c r="J29" s="89">
        <v>0</v>
      </c>
      <c r="K29" s="89">
        <v>13931.86</v>
      </c>
      <c r="L29" s="111">
        <v>0</v>
      </c>
      <c r="M29" s="111">
        <v>0.1042</v>
      </c>
      <c r="N29" s="111">
        <v>2.1600000000000001E-2</v>
      </c>
    </row>
    <row r="30" spans="2:14" customFormat="1" ht="15.75">
      <c r="B30" s="59" t="s">
        <v>503</v>
      </c>
      <c r="C30" s="87">
        <v>1143791</v>
      </c>
      <c r="D30" s="87" t="s">
        <v>142</v>
      </c>
      <c r="E30" s="87">
        <v>1734</v>
      </c>
      <c r="F30" s="87" t="s">
        <v>496</v>
      </c>
      <c r="G30" s="87" t="s">
        <v>165</v>
      </c>
      <c r="H30" s="89">
        <v>1065424</v>
      </c>
      <c r="I30" s="89">
        <v>355</v>
      </c>
      <c r="J30" s="89">
        <v>0</v>
      </c>
      <c r="K30" s="89">
        <v>3782.26</v>
      </c>
      <c r="L30" s="111">
        <v>0</v>
      </c>
      <c r="M30" s="111">
        <v>2.8300000000000002E-2</v>
      </c>
      <c r="N30" s="111">
        <v>5.8999999999999999E-3</v>
      </c>
    </row>
    <row r="31" spans="2:14" customFormat="1" ht="15.75">
      <c r="B31" s="59" t="s">
        <v>504</v>
      </c>
      <c r="C31" s="87">
        <v>1144690</v>
      </c>
      <c r="D31" s="87" t="s">
        <v>142</v>
      </c>
      <c r="E31" s="87">
        <v>1734</v>
      </c>
      <c r="F31" s="87" t="s">
        <v>496</v>
      </c>
      <c r="G31" s="87" t="s">
        <v>165</v>
      </c>
      <c r="H31" s="89">
        <v>206679</v>
      </c>
      <c r="I31" s="89">
        <v>3489.93</v>
      </c>
      <c r="J31" s="89">
        <v>0</v>
      </c>
      <c r="K31" s="89">
        <v>7212.95</v>
      </c>
      <c r="L31" s="111">
        <v>0</v>
      </c>
      <c r="M31" s="111">
        <v>5.3899999999999997E-2</v>
      </c>
      <c r="N31" s="111">
        <v>1.1200000000000002E-2</v>
      </c>
    </row>
    <row r="32" spans="2:14" customFormat="1" ht="15.75">
      <c r="B32" s="56" t="s">
        <v>262</v>
      </c>
      <c r="C32" s="86"/>
      <c r="D32" s="86"/>
      <c r="E32" s="86"/>
      <c r="F32" s="86"/>
      <c r="G32" s="86"/>
      <c r="H32" s="88"/>
      <c r="I32" s="88"/>
      <c r="J32" s="88"/>
      <c r="K32" s="88"/>
      <c r="L32" s="110"/>
      <c r="M32" s="110"/>
      <c r="N32" s="110"/>
    </row>
    <row r="33" spans="2:14" customFormat="1" ht="15.75">
      <c r="B33" s="59" t="s">
        <v>269</v>
      </c>
      <c r="C33" s="87"/>
      <c r="D33" s="87"/>
      <c r="E33" s="87"/>
      <c r="F33" s="87"/>
      <c r="G33" s="87"/>
      <c r="H33" s="89"/>
      <c r="I33" s="89"/>
      <c r="J33" s="89">
        <v>0</v>
      </c>
      <c r="K33" s="89"/>
      <c r="L33" s="111"/>
      <c r="M33" s="111">
        <v>0</v>
      </c>
      <c r="N33" s="111"/>
    </row>
    <row r="34" spans="2:14" customFormat="1" ht="15.75">
      <c r="B34" s="56" t="s">
        <v>72</v>
      </c>
      <c r="C34" s="86"/>
      <c r="D34" s="86"/>
      <c r="E34" s="86"/>
      <c r="F34" s="86"/>
      <c r="G34" s="86"/>
      <c r="H34" s="88"/>
      <c r="I34" s="88"/>
      <c r="J34" s="88"/>
      <c r="K34" s="88"/>
      <c r="L34" s="110"/>
      <c r="M34" s="110"/>
      <c r="N34" s="110"/>
    </row>
    <row r="35" spans="2:14" customFormat="1" ht="15.75">
      <c r="B35" s="59" t="s">
        <v>269</v>
      </c>
      <c r="C35" s="87"/>
      <c r="D35" s="87"/>
      <c r="E35" s="87"/>
      <c r="F35" s="87"/>
      <c r="G35" s="87"/>
      <c r="H35" s="89"/>
      <c r="I35" s="89"/>
      <c r="J35" s="89">
        <v>0</v>
      </c>
      <c r="K35" s="89"/>
      <c r="L35" s="111"/>
      <c r="M35" s="111">
        <v>0</v>
      </c>
      <c r="N35" s="111"/>
    </row>
    <row r="36" spans="2:14" customFormat="1" ht="15.75">
      <c r="B36" s="56" t="s">
        <v>82</v>
      </c>
      <c r="C36" s="86"/>
      <c r="D36" s="86"/>
      <c r="E36" s="86"/>
      <c r="F36" s="86"/>
      <c r="G36" s="86"/>
      <c r="H36" s="88"/>
      <c r="I36" s="88"/>
      <c r="J36" s="88"/>
      <c r="K36" s="88"/>
      <c r="L36" s="110"/>
      <c r="M36" s="110"/>
      <c r="N36" s="110"/>
    </row>
    <row r="37" spans="2:14" customFormat="1" ht="15.75">
      <c r="B37" s="59" t="s">
        <v>269</v>
      </c>
      <c r="C37" s="87"/>
      <c r="D37" s="87"/>
      <c r="E37" s="87"/>
      <c r="F37" s="87"/>
      <c r="G37" s="87"/>
      <c r="H37" s="89"/>
      <c r="I37" s="89"/>
      <c r="J37" s="89">
        <v>0</v>
      </c>
      <c r="K37" s="89"/>
      <c r="L37" s="111"/>
      <c r="M37" s="111">
        <v>0</v>
      </c>
      <c r="N37" s="111"/>
    </row>
    <row r="38" spans="2:14" customFormat="1" ht="15.75">
      <c r="B38" s="56" t="s">
        <v>231</v>
      </c>
      <c r="C38" s="86"/>
      <c r="D38" s="86"/>
      <c r="E38" s="86"/>
      <c r="F38" s="86"/>
      <c r="G38" s="86"/>
      <c r="H38" s="88">
        <v>411581</v>
      </c>
      <c r="I38" s="88"/>
      <c r="J38" s="88">
        <v>32.375999999999998</v>
      </c>
      <c r="K38" s="88">
        <v>69431.19</v>
      </c>
      <c r="L38" s="110"/>
      <c r="M38" s="110"/>
      <c r="N38" s="110">
        <v>0.1074</v>
      </c>
    </row>
    <row r="39" spans="2:14" customFormat="1" ht="15.75">
      <c r="B39" s="56" t="s">
        <v>263</v>
      </c>
      <c r="C39" s="86"/>
      <c r="D39" s="86"/>
      <c r="E39" s="86"/>
      <c r="F39" s="86"/>
      <c r="G39" s="86"/>
      <c r="H39" s="88">
        <v>411581</v>
      </c>
      <c r="I39" s="88"/>
      <c r="J39" s="88">
        <v>32.375999999999998</v>
      </c>
      <c r="K39" s="88">
        <v>69431.19</v>
      </c>
      <c r="L39" s="110"/>
      <c r="M39" s="110"/>
      <c r="N39" s="110">
        <v>0.1074</v>
      </c>
    </row>
    <row r="40" spans="2:14" customFormat="1" ht="15.75">
      <c r="B40" s="59" t="s">
        <v>269</v>
      </c>
      <c r="C40" s="87"/>
      <c r="D40" s="87"/>
      <c r="E40" s="87"/>
      <c r="F40" s="87"/>
      <c r="G40" s="87"/>
      <c r="H40" s="89"/>
      <c r="I40" s="89"/>
      <c r="J40" s="89">
        <v>0</v>
      </c>
      <c r="K40" s="89"/>
      <c r="L40" s="111"/>
      <c r="M40" s="111">
        <v>0</v>
      </c>
      <c r="N40" s="111"/>
    </row>
    <row r="41" spans="2:14" customFormat="1" ht="15.75">
      <c r="B41" s="59" t="s">
        <v>505</v>
      </c>
      <c r="C41" s="87" t="s">
        <v>506</v>
      </c>
      <c r="D41" s="87" t="s">
        <v>384</v>
      </c>
      <c r="E41" s="87"/>
      <c r="F41" s="87" t="s">
        <v>489</v>
      </c>
      <c r="G41" s="87" t="s">
        <v>164</v>
      </c>
      <c r="H41" s="89">
        <v>3106</v>
      </c>
      <c r="I41" s="89">
        <v>6748</v>
      </c>
      <c r="J41" s="89">
        <v>0</v>
      </c>
      <c r="K41" s="89">
        <v>673.84</v>
      </c>
      <c r="L41" s="111">
        <v>0</v>
      </c>
      <c r="M41" s="111">
        <v>5.0000000000000001E-3</v>
      </c>
      <c r="N41" s="111">
        <v>1E-3</v>
      </c>
    </row>
    <row r="42" spans="2:14" customFormat="1" ht="15.75">
      <c r="B42" s="59" t="s">
        <v>507</v>
      </c>
      <c r="C42" s="87" t="s">
        <v>508</v>
      </c>
      <c r="D42" s="87" t="s">
        <v>376</v>
      </c>
      <c r="E42" s="87"/>
      <c r="F42" s="87" t="s">
        <v>489</v>
      </c>
      <c r="G42" s="87" t="s">
        <v>164</v>
      </c>
      <c r="H42" s="89">
        <v>4525</v>
      </c>
      <c r="I42" s="89">
        <v>8961</v>
      </c>
      <c r="J42" s="89">
        <v>0</v>
      </c>
      <c r="K42" s="89">
        <v>1303.6400000000001</v>
      </c>
      <c r="L42" s="111">
        <v>0</v>
      </c>
      <c r="M42" s="111">
        <v>9.7999999999999997E-3</v>
      </c>
      <c r="N42" s="111">
        <v>2E-3</v>
      </c>
    </row>
    <row r="43" spans="2:14" customFormat="1" ht="15.75">
      <c r="B43" s="59" t="s">
        <v>509</v>
      </c>
      <c r="C43" s="87" t="s">
        <v>510</v>
      </c>
      <c r="D43" s="87" t="s">
        <v>384</v>
      </c>
      <c r="E43" s="87"/>
      <c r="F43" s="87" t="s">
        <v>489</v>
      </c>
      <c r="G43" s="87" t="s">
        <v>164</v>
      </c>
      <c r="H43" s="89">
        <v>5429</v>
      </c>
      <c r="I43" s="89">
        <v>16078</v>
      </c>
      <c r="J43" s="89">
        <v>0</v>
      </c>
      <c r="K43" s="89">
        <v>2806.29</v>
      </c>
      <c r="L43" s="111">
        <v>0</v>
      </c>
      <c r="M43" s="111">
        <v>2.1000000000000001E-2</v>
      </c>
      <c r="N43" s="111">
        <v>4.3E-3</v>
      </c>
    </row>
    <row r="44" spans="2:14" customFormat="1" ht="15.75">
      <c r="B44" s="59" t="s">
        <v>511</v>
      </c>
      <c r="C44" s="87" t="s">
        <v>512</v>
      </c>
      <c r="D44" s="87" t="s">
        <v>384</v>
      </c>
      <c r="E44" s="87"/>
      <c r="F44" s="87" t="s">
        <v>489</v>
      </c>
      <c r="G44" s="87" t="s">
        <v>164</v>
      </c>
      <c r="H44" s="89">
        <v>3116</v>
      </c>
      <c r="I44" s="89">
        <v>6745</v>
      </c>
      <c r="J44" s="89">
        <v>0</v>
      </c>
      <c r="K44" s="89">
        <v>675.71</v>
      </c>
      <c r="L44" s="111">
        <v>0</v>
      </c>
      <c r="M44" s="111">
        <v>5.1000000000000004E-3</v>
      </c>
      <c r="N44" s="111">
        <v>1E-3</v>
      </c>
    </row>
    <row r="45" spans="2:14" customFormat="1" ht="15.75">
      <c r="B45" s="59" t="s">
        <v>513</v>
      </c>
      <c r="C45" s="87" t="s">
        <v>514</v>
      </c>
      <c r="D45" s="87" t="s">
        <v>376</v>
      </c>
      <c r="E45" s="87"/>
      <c r="F45" s="87" t="s">
        <v>489</v>
      </c>
      <c r="G45" s="87" t="s">
        <v>164</v>
      </c>
      <c r="H45" s="89">
        <v>9050</v>
      </c>
      <c r="I45" s="89">
        <v>1928</v>
      </c>
      <c r="J45" s="89">
        <v>0</v>
      </c>
      <c r="K45" s="89">
        <v>560.97</v>
      </c>
      <c r="L45" s="111">
        <v>0</v>
      </c>
      <c r="M45" s="111">
        <v>4.1999999999999997E-3</v>
      </c>
      <c r="N45" s="111">
        <v>8.9999999999999998E-4</v>
      </c>
    </row>
    <row r="46" spans="2:14" customFormat="1" ht="15.75">
      <c r="B46" s="59" t="s">
        <v>515</v>
      </c>
      <c r="C46" s="87" t="s">
        <v>516</v>
      </c>
      <c r="D46" s="87" t="s">
        <v>384</v>
      </c>
      <c r="E46" s="87"/>
      <c r="F46" s="87" t="s">
        <v>489</v>
      </c>
      <c r="G46" s="87" t="s">
        <v>164</v>
      </c>
      <c r="H46" s="89">
        <v>42535</v>
      </c>
      <c r="I46" s="89">
        <v>2948</v>
      </c>
      <c r="J46" s="89">
        <v>0</v>
      </c>
      <c r="K46" s="89">
        <v>4031.39</v>
      </c>
      <c r="L46" s="111">
        <v>0</v>
      </c>
      <c r="M46" s="111">
        <v>3.0200000000000001E-2</v>
      </c>
      <c r="N46" s="111">
        <v>6.1999999999999998E-3</v>
      </c>
    </row>
    <row r="47" spans="2:14" customFormat="1" ht="15.75">
      <c r="B47" s="59" t="s">
        <v>517</v>
      </c>
      <c r="C47" s="87" t="s">
        <v>518</v>
      </c>
      <c r="D47" s="87" t="s">
        <v>384</v>
      </c>
      <c r="E47" s="87"/>
      <c r="F47" s="87" t="s">
        <v>489</v>
      </c>
      <c r="G47" s="87" t="s">
        <v>164</v>
      </c>
      <c r="H47" s="89">
        <v>4656</v>
      </c>
      <c r="I47" s="89">
        <v>11344</v>
      </c>
      <c r="J47" s="89">
        <v>0</v>
      </c>
      <c r="K47" s="89">
        <v>1698.09</v>
      </c>
      <c r="L47" s="111">
        <v>1E-4</v>
      </c>
      <c r="M47" s="111">
        <v>1.2699999999999999E-2</v>
      </c>
      <c r="N47" s="111">
        <v>2.5999999999999999E-3</v>
      </c>
    </row>
    <row r="48" spans="2:14" customFormat="1" ht="15.75">
      <c r="B48" s="59" t="s">
        <v>519</v>
      </c>
      <c r="C48" s="87" t="s">
        <v>520</v>
      </c>
      <c r="D48" s="87" t="s">
        <v>384</v>
      </c>
      <c r="E48" s="87"/>
      <c r="F48" s="87" t="s">
        <v>489</v>
      </c>
      <c r="G48" s="87" t="s">
        <v>164</v>
      </c>
      <c r="H48" s="89">
        <v>20449</v>
      </c>
      <c r="I48" s="89">
        <v>3177</v>
      </c>
      <c r="J48" s="89">
        <v>0</v>
      </c>
      <c r="K48" s="89">
        <v>2088.67</v>
      </c>
      <c r="L48" s="111">
        <v>0</v>
      </c>
      <c r="M48" s="111">
        <v>1.5600000000000001E-2</v>
      </c>
      <c r="N48" s="111">
        <v>3.2000000000000002E-3</v>
      </c>
    </row>
    <row r="49" spans="2:14" customFormat="1" ht="15.75">
      <c r="B49" s="59" t="s">
        <v>521</v>
      </c>
      <c r="C49" s="87" t="s">
        <v>522</v>
      </c>
      <c r="D49" s="87" t="s">
        <v>384</v>
      </c>
      <c r="E49" s="87"/>
      <c r="F49" s="87" t="s">
        <v>489</v>
      </c>
      <c r="G49" s="87" t="s">
        <v>164</v>
      </c>
      <c r="H49" s="89">
        <v>6335</v>
      </c>
      <c r="I49" s="89">
        <v>7679</v>
      </c>
      <c r="J49" s="89">
        <v>0</v>
      </c>
      <c r="K49" s="89">
        <v>1563.98</v>
      </c>
      <c r="L49" s="111">
        <v>0</v>
      </c>
      <c r="M49" s="111">
        <v>1.1699999999999999E-2</v>
      </c>
      <c r="N49" s="111">
        <v>2.3999999999999998E-3</v>
      </c>
    </row>
    <row r="50" spans="2:14">
      <c r="B50" s="59" t="s">
        <v>523</v>
      </c>
      <c r="C50" s="87" t="s">
        <v>524</v>
      </c>
      <c r="D50" s="87" t="s">
        <v>376</v>
      </c>
      <c r="E50" s="87"/>
      <c r="F50" s="87" t="s">
        <v>489</v>
      </c>
      <c r="G50" s="87" t="s">
        <v>164</v>
      </c>
      <c r="H50" s="89">
        <v>4525</v>
      </c>
      <c r="I50" s="89">
        <v>8097</v>
      </c>
      <c r="J50" s="89">
        <v>0</v>
      </c>
      <c r="K50" s="89">
        <v>1177.94</v>
      </c>
      <c r="L50" s="111">
        <v>0</v>
      </c>
      <c r="M50" s="111">
        <v>8.8000000000000005E-3</v>
      </c>
      <c r="N50" s="111">
        <v>1.8E-3</v>
      </c>
    </row>
    <row r="51" spans="2:14">
      <c r="B51" s="59" t="s">
        <v>525</v>
      </c>
      <c r="C51" s="87" t="s">
        <v>526</v>
      </c>
      <c r="D51" s="87" t="s">
        <v>376</v>
      </c>
      <c r="E51" s="87"/>
      <c r="F51" s="87" t="s">
        <v>489</v>
      </c>
      <c r="G51" s="87" t="s">
        <v>164</v>
      </c>
      <c r="H51" s="89">
        <v>3679</v>
      </c>
      <c r="I51" s="89">
        <v>16989</v>
      </c>
      <c r="J51" s="89">
        <v>0</v>
      </c>
      <c r="K51" s="89">
        <v>2009.46</v>
      </c>
      <c r="L51" s="111">
        <v>0</v>
      </c>
      <c r="M51" s="111">
        <v>1.4999999999999999E-2</v>
      </c>
      <c r="N51" s="111">
        <v>3.0999999999999999E-3</v>
      </c>
    </row>
    <row r="52" spans="2:14">
      <c r="B52" s="59" t="s">
        <v>527</v>
      </c>
      <c r="C52" s="87" t="s">
        <v>528</v>
      </c>
      <c r="D52" s="87" t="s">
        <v>376</v>
      </c>
      <c r="E52" s="87"/>
      <c r="F52" s="87" t="s">
        <v>489</v>
      </c>
      <c r="G52" s="87" t="s">
        <v>164</v>
      </c>
      <c r="H52" s="89">
        <v>11537</v>
      </c>
      <c r="I52" s="89">
        <v>31374</v>
      </c>
      <c r="J52" s="89">
        <v>0</v>
      </c>
      <c r="K52" s="89">
        <v>11637.07</v>
      </c>
      <c r="L52" s="111">
        <v>0</v>
      </c>
      <c r="M52" s="111">
        <v>8.6999999999999994E-2</v>
      </c>
      <c r="N52" s="111">
        <v>1.8000000000000002E-2</v>
      </c>
    </row>
    <row r="53" spans="2:14">
      <c r="B53" s="59" t="s">
        <v>529</v>
      </c>
      <c r="C53" s="87" t="s">
        <v>530</v>
      </c>
      <c r="D53" s="87" t="s">
        <v>384</v>
      </c>
      <c r="E53" s="87"/>
      <c r="F53" s="87" t="s">
        <v>489</v>
      </c>
      <c r="G53" s="87" t="s">
        <v>164</v>
      </c>
      <c r="H53" s="89">
        <v>1816</v>
      </c>
      <c r="I53" s="89">
        <v>30579</v>
      </c>
      <c r="J53" s="89">
        <v>2.4009999999999998</v>
      </c>
      <c r="K53" s="89">
        <v>1787.74</v>
      </c>
      <c r="L53" s="111">
        <v>0</v>
      </c>
      <c r="M53" s="111">
        <v>1.34E-2</v>
      </c>
      <c r="N53" s="111">
        <v>2.8000000000000004E-3</v>
      </c>
    </row>
    <row r="54" spans="2:14">
      <c r="B54" s="59" t="s">
        <v>531</v>
      </c>
      <c r="C54" s="87" t="s">
        <v>532</v>
      </c>
      <c r="D54" s="87" t="s">
        <v>384</v>
      </c>
      <c r="E54" s="87"/>
      <c r="F54" s="87" t="s">
        <v>489</v>
      </c>
      <c r="G54" s="87" t="s">
        <v>164</v>
      </c>
      <c r="H54" s="89">
        <v>9652</v>
      </c>
      <c r="I54" s="89">
        <v>37388</v>
      </c>
      <c r="J54" s="89">
        <v>29.975000000000001</v>
      </c>
      <c r="K54" s="89">
        <v>11631.91</v>
      </c>
      <c r="L54" s="111">
        <v>0</v>
      </c>
      <c r="M54" s="111">
        <v>8.6999999999999994E-2</v>
      </c>
      <c r="N54" s="111">
        <v>1.8000000000000002E-2</v>
      </c>
    </row>
    <row r="55" spans="2:14">
      <c r="B55" s="59" t="s">
        <v>533</v>
      </c>
      <c r="C55" s="87" t="s">
        <v>534</v>
      </c>
      <c r="D55" s="87" t="s">
        <v>384</v>
      </c>
      <c r="E55" s="87"/>
      <c r="F55" s="87" t="s">
        <v>489</v>
      </c>
      <c r="G55" s="87" t="s">
        <v>164</v>
      </c>
      <c r="H55" s="89">
        <v>3633</v>
      </c>
      <c r="I55" s="89">
        <v>5195</v>
      </c>
      <c r="J55" s="89">
        <v>0</v>
      </c>
      <c r="K55" s="89">
        <v>606.78</v>
      </c>
      <c r="L55" s="111">
        <v>0</v>
      </c>
      <c r="M55" s="111">
        <v>4.5000000000000005E-3</v>
      </c>
      <c r="N55" s="111">
        <v>8.9999999999999998E-4</v>
      </c>
    </row>
    <row r="56" spans="2:14">
      <c r="B56" s="59" t="s">
        <v>535</v>
      </c>
      <c r="C56" s="87" t="s">
        <v>536</v>
      </c>
      <c r="D56" s="87" t="s">
        <v>384</v>
      </c>
      <c r="E56" s="87"/>
      <c r="F56" s="87" t="s">
        <v>489</v>
      </c>
      <c r="G56" s="87" t="s">
        <v>164</v>
      </c>
      <c r="H56" s="89">
        <v>8998</v>
      </c>
      <c r="I56" s="89">
        <v>13002</v>
      </c>
      <c r="J56" s="89">
        <v>0</v>
      </c>
      <c r="K56" s="89">
        <v>3761.29</v>
      </c>
      <c r="L56" s="111">
        <v>0</v>
      </c>
      <c r="M56" s="111">
        <v>2.81E-2</v>
      </c>
      <c r="N56" s="111">
        <v>5.7999999999999996E-3</v>
      </c>
    </row>
    <row r="57" spans="2:14">
      <c r="B57" s="59" t="s">
        <v>537</v>
      </c>
      <c r="C57" s="87" t="s">
        <v>538</v>
      </c>
      <c r="D57" s="87" t="s">
        <v>384</v>
      </c>
      <c r="E57" s="87"/>
      <c r="F57" s="87" t="s">
        <v>489</v>
      </c>
      <c r="G57" s="87" t="s">
        <v>164</v>
      </c>
      <c r="H57" s="89">
        <v>239825</v>
      </c>
      <c r="I57" s="89">
        <v>2238</v>
      </c>
      <c r="J57" s="89">
        <v>0</v>
      </c>
      <c r="K57" s="89">
        <v>17255.82</v>
      </c>
      <c r="L57" s="111">
        <v>0</v>
      </c>
      <c r="M57" s="111">
        <v>0.12909999999999999</v>
      </c>
      <c r="N57" s="111">
        <v>2.6699999999999998E-2</v>
      </c>
    </row>
    <row r="58" spans="2:14">
      <c r="B58" s="59" t="s">
        <v>539</v>
      </c>
      <c r="C58" s="87" t="s">
        <v>540</v>
      </c>
      <c r="D58" s="87" t="s">
        <v>384</v>
      </c>
      <c r="E58" s="87"/>
      <c r="F58" s="87" t="s">
        <v>489</v>
      </c>
      <c r="G58" s="87" t="s">
        <v>164</v>
      </c>
      <c r="H58" s="89">
        <v>10860</v>
      </c>
      <c r="I58" s="89">
        <v>3790</v>
      </c>
      <c r="J58" s="89">
        <v>0</v>
      </c>
      <c r="K58" s="89">
        <v>1323.28</v>
      </c>
      <c r="L58" s="111">
        <v>0</v>
      </c>
      <c r="M58" s="111">
        <v>9.8999999999999991E-3</v>
      </c>
      <c r="N58" s="111">
        <v>2E-3</v>
      </c>
    </row>
    <row r="59" spans="2:14">
      <c r="B59" s="59" t="s">
        <v>541</v>
      </c>
      <c r="C59" s="87" t="s">
        <v>542</v>
      </c>
      <c r="D59" s="87" t="s">
        <v>384</v>
      </c>
      <c r="E59" s="87"/>
      <c r="F59" s="87" t="s">
        <v>489</v>
      </c>
      <c r="G59" s="87" t="s">
        <v>164</v>
      </c>
      <c r="H59" s="89">
        <v>1328</v>
      </c>
      <c r="I59" s="89">
        <v>5167</v>
      </c>
      <c r="J59" s="89">
        <v>0</v>
      </c>
      <c r="K59" s="89">
        <v>220.61</v>
      </c>
      <c r="L59" s="111">
        <v>0</v>
      </c>
      <c r="M59" s="111">
        <v>1.7000000000000001E-3</v>
      </c>
      <c r="N59" s="111">
        <v>2.9999999999999997E-4</v>
      </c>
    </row>
    <row r="60" spans="2:14">
      <c r="B60" s="59" t="s">
        <v>543</v>
      </c>
      <c r="C60" s="87" t="s">
        <v>544</v>
      </c>
      <c r="D60" s="87" t="s">
        <v>384</v>
      </c>
      <c r="E60" s="87"/>
      <c r="F60" s="87" t="s">
        <v>489</v>
      </c>
      <c r="G60" s="87" t="s">
        <v>164</v>
      </c>
      <c r="H60" s="89">
        <v>10989</v>
      </c>
      <c r="I60" s="89">
        <v>2944</v>
      </c>
      <c r="J60" s="89">
        <v>0</v>
      </c>
      <c r="K60" s="89">
        <v>1040.0999999999999</v>
      </c>
      <c r="L60" s="111">
        <v>0</v>
      </c>
      <c r="M60" s="111">
        <v>7.8000000000000005E-3</v>
      </c>
      <c r="N60" s="111">
        <v>1.6000000000000001E-3</v>
      </c>
    </row>
    <row r="61" spans="2:14">
      <c r="B61" s="59" t="s">
        <v>545</v>
      </c>
      <c r="C61" s="87" t="s">
        <v>546</v>
      </c>
      <c r="D61" s="87" t="s">
        <v>384</v>
      </c>
      <c r="E61" s="87"/>
      <c r="F61" s="87" t="s">
        <v>489</v>
      </c>
      <c r="G61" s="87" t="s">
        <v>164</v>
      </c>
      <c r="H61" s="89">
        <v>5538</v>
      </c>
      <c r="I61" s="89">
        <v>8855</v>
      </c>
      <c r="J61" s="89">
        <v>0</v>
      </c>
      <c r="K61" s="89">
        <v>1576.6</v>
      </c>
      <c r="L61" s="111">
        <v>0</v>
      </c>
      <c r="M61" s="111">
        <v>1.18E-2</v>
      </c>
      <c r="N61" s="111">
        <v>2.3999999999999998E-3</v>
      </c>
    </row>
    <row r="62" spans="2:14">
      <c r="B62" s="56" t="s">
        <v>264</v>
      </c>
      <c r="C62" s="86"/>
      <c r="D62" s="86"/>
      <c r="E62" s="86"/>
      <c r="F62" s="86"/>
      <c r="G62" s="86"/>
      <c r="H62" s="88"/>
      <c r="I62" s="88"/>
      <c r="J62" s="88"/>
      <c r="K62" s="88"/>
      <c r="L62" s="110"/>
      <c r="M62" s="110"/>
      <c r="N62" s="110"/>
    </row>
    <row r="63" spans="2:14">
      <c r="B63" s="59" t="s">
        <v>269</v>
      </c>
      <c r="C63" s="87"/>
      <c r="D63" s="87"/>
      <c r="E63" s="87"/>
      <c r="F63" s="87"/>
      <c r="G63" s="87"/>
      <c r="H63" s="89"/>
      <c r="I63" s="89"/>
      <c r="J63" s="89">
        <v>0</v>
      </c>
      <c r="K63" s="89"/>
      <c r="L63" s="111"/>
      <c r="M63" s="111">
        <v>0</v>
      </c>
      <c r="N63" s="111"/>
    </row>
    <row r="64" spans="2:14">
      <c r="B64" s="56" t="s">
        <v>72</v>
      </c>
      <c r="C64" s="86"/>
      <c r="D64" s="86"/>
      <c r="E64" s="86"/>
      <c r="F64" s="86"/>
      <c r="G64" s="86"/>
      <c r="H64" s="88"/>
      <c r="I64" s="88"/>
      <c r="J64" s="88"/>
      <c r="K64" s="88"/>
      <c r="L64" s="110"/>
      <c r="M64" s="110"/>
      <c r="N64" s="110"/>
    </row>
    <row r="65" spans="2:14">
      <c r="B65" s="59" t="s">
        <v>269</v>
      </c>
      <c r="C65" s="87"/>
      <c r="D65" s="87"/>
      <c r="E65" s="87"/>
      <c r="F65" s="87"/>
      <c r="G65" s="87"/>
      <c r="H65" s="89"/>
      <c r="I65" s="89"/>
      <c r="J65" s="89">
        <v>0</v>
      </c>
      <c r="K65" s="89"/>
      <c r="L65" s="111"/>
      <c r="M65" s="111">
        <v>0</v>
      </c>
      <c r="N65" s="111"/>
    </row>
    <row r="66" spans="2:14">
      <c r="B66" s="56" t="s">
        <v>82</v>
      </c>
      <c r="C66" s="86"/>
      <c r="D66" s="86"/>
      <c r="E66" s="86"/>
      <c r="F66" s="86"/>
      <c r="G66" s="86"/>
      <c r="H66" s="88"/>
      <c r="I66" s="88"/>
      <c r="J66" s="88"/>
      <c r="K66" s="88"/>
      <c r="L66" s="110"/>
      <c r="M66" s="110"/>
      <c r="N66" s="110"/>
    </row>
    <row r="67" spans="2:14">
      <c r="B67" s="117" t="s">
        <v>269</v>
      </c>
      <c r="C67" s="87"/>
      <c r="D67" s="87"/>
      <c r="E67" s="87"/>
      <c r="F67" s="87"/>
      <c r="G67" s="87"/>
      <c r="H67" s="89"/>
      <c r="I67" s="89"/>
      <c r="J67" s="89">
        <v>0</v>
      </c>
      <c r="K67" s="89"/>
      <c r="L67" s="111"/>
      <c r="M67" s="111">
        <v>0</v>
      </c>
      <c r="N67" s="111"/>
    </row>
    <row r="68" spans="2:14">
      <c r="B68" s="114" t="s">
        <v>249</v>
      </c>
      <c r="D68" s="1"/>
      <c r="E68" s="1"/>
      <c r="F68" s="1"/>
      <c r="G68" s="1"/>
    </row>
    <row r="69" spans="2:14">
      <c r="B69" s="114" t="s">
        <v>133</v>
      </c>
      <c r="D69" s="1"/>
      <c r="E69" s="1"/>
      <c r="F69" s="1"/>
      <c r="G69" s="1"/>
    </row>
    <row r="70" spans="2:14">
      <c r="B70" s="114" t="s">
        <v>245</v>
      </c>
      <c r="D70" s="1"/>
      <c r="E70" s="1"/>
      <c r="F70" s="1"/>
      <c r="G70" s="1"/>
    </row>
    <row r="71" spans="2:14">
      <c r="B71" s="114" t="s">
        <v>246</v>
      </c>
      <c r="D71" s="1"/>
      <c r="E71" s="1"/>
      <c r="F71" s="1"/>
      <c r="G71" s="1"/>
    </row>
    <row r="72" spans="2:14">
      <c r="B72" s="114" t="s">
        <v>247</v>
      </c>
      <c r="D72" s="1"/>
      <c r="E72" s="1"/>
      <c r="F72" s="1"/>
      <c r="G72" s="1"/>
    </row>
    <row r="73" spans="2:14">
      <c r="B73" s="140" t="s">
        <v>256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3:N73"/>
  </mergeCells>
  <phoneticPr fontId="4" type="noConversion"/>
  <dataValidations count="1">
    <dataValidation allowBlank="1" showInputMessage="1" showErrorMessage="1" sqref="J5:J7 J10:J11 K5:XFD11 A5:I11 A50:A1048576 O50:XFD1048576 B74:N1048576 B50:N72" xr:uid="{00000000-0002-0000-0600-000000000000}"/>
  </dataValidation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46" style="2" customWidth="1"/>
    <col min="3" max="3" width="16.42578125" style="2" customWidth="1"/>
    <col min="4" max="4" width="8.28515625" style="2" customWidth="1"/>
    <col min="5" max="5" width="7.28515625" style="2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2.42578125" style="1" bestFit="1" customWidth="1"/>
    <col min="10" max="10" width="13.140625" style="1" bestFit="1" customWidth="1"/>
    <col min="11" max="11" width="11.7109375" style="1" bestFit="1" customWidth="1"/>
    <col min="12" max="12" width="13.14062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591</v>
      </c>
    </row>
    <row r="4" spans="2:65">
      <c r="B4" s="80" t="s">
        <v>592</v>
      </c>
    </row>
    <row r="6" spans="2:65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</row>
    <row r="7" spans="2:65" ht="26.25" customHeight="1">
      <c r="B7" s="150" t="s">
        <v>112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2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12497.94</v>
      </c>
      <c r="K11" s="82"/>
      <c r="L11" s="82">
        <v>18916.11</v>
      </c>
      <c r="M11" s="109"/>
      <c r="N11" s="109"/>
      <c r="O11" s="109">
        <v>2.9300000000000003E-2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269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547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269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269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269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12497.94</v>
      </c>
      <c r="K21" s="88"/>
      <c r="L21" s="88">
        <v>18916.11</v>
      </c>
      <c r="M21" s="110"/>
      <c r="N21" s="110"/>
      <c r="O21" s="110">
        <v>2.9300000000000003E-2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269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547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269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12497.94</v>
      </c>
      <c r="K26" s="88"/>
      <c r="L26" s="88">
        <v>18916.11</v>
      </c>
      <c r="M26" s="110"/>
      <c r="N26" s="110"/>
      <c r="O26" s="110">
        <v>2.9300000000000003E-2</v>
      </c>
    </row>
    <row r="27" spans="2:15">
      <c r="B27" s="64" t="s">
        <v>269</v>
      </c>
      <c r="C27" s="87"/>
      <c r="D27" s="87"/>
      <c r="E27" s="87"/>
      <c r="F27" s="87"/>
      <c r="G27" s="87"/>
      <c r="H27" s="87"/>
      <c r="I27" s="87"/>
      <c r="J27" s="89"/>
      <c r="K27" s="89"/>
      <c r="L27" s="89"/>
      <c r="M27" s="111"/>
      <c r="N27" s="111"/>
      <c r="O27" s="111"/>
    </row>
    <row r="28" spans="2:15" ht="31.5">
      <c r="B28" s="64" t="s">
        <v>548</v>
      </c>
      <c r="C28" s="131" t="s">
        <v>549</v>
      </c>
      <c r="D28" s="87" t="s">
        <v>26</v>
      </c>
      <c r="E28" s="87">
        <v>7634</v>
      </c>
      <c r="F28" s="87" t="s">
        <v>489</v>
      </c>
      <c r="G28" s="87">
        <v>0</v>
      </c>
      <c r="H28" s="87" t="s">
        <v>280</v>
      </c>
      <c r="I28" s="87" t="s">
        <v>164</v>
      </c>
      <c r="J28" s="89">
        <v>1555.18</v>
      </c>
      <c r="K28" s="89">
        <v>194209</v>
      </c>
      <c r="L28" s="89">
        <v>9710.26</v>
      </c>
      <c r="M28" s="111">
        <v>0</v>
      </c>
      <c r="N28" s="111">
        <v>0.51329999999999998</v>
      </c>
      <c r="O28" s="111">
        <v>1.4999999999999999E-2</v>
      </c>
    </row>
    <row r="29" spans="2:15">
      <c r="B29" s="64" t="s">
        <v>550</v>
      </c>
      <c r="C29" s="131" t="s">
        <v>599</v>
      </c>
      <c r="D29" s="87" t="s">
        <v>26</v>
      </c>
      <c r="E29" s="87">
        <v>6467</v>
      </c>
      <c r="F29" s="87" t="s">
        <v>489</v>
      </c>
      <c r="G29" s="87">
        <v>0</v>
      </c>
      <c r="H29" s="87" t="s">
        <v>280</v>
      </c>
      <c r="I29" s="87" t="s">
        <v>165</v>
      </c>
      <c r="J29" s="89">
        <v>497.9</v>
      </c>
      <c r="K29" s="89">
        <v>109172</v>
      </c>
      <c r="L29" s="89">
        <v>1747.57</v>
      </c>
      <c r="M29" s="111">
        <v>0</v>
      </c>
      <c r="N29" s="111">
        <v>9.2399999999999996E-2</v>
      </c>
      <c r="O29" s="111">
        <v>2.7000000000000001E-3</v>
      </c>
    </row>
    <row r="30" spans="2:15">
      <c r="B30" s="64" t="s">
        <v>551</v>
      </c>
      <c r="C30" s="131" t="s">
        <v>552</v>
      </c>
      <c r="D30" s="87" t="s">
        <v>26</v>
      </c>
      <c r="E30" s="87">
        <v>5617</v>
      </c>
      <c r="F30" s="87" t="s">
        <v>489</v>
      </c>
      <c r="G30" s="87">
        <v>0</v>
      </c>
      <c r="H30" s="87" t="s">
        <v>280</v>
      </c>
      <c r="I30" s="87" t="s">
        <v>164</v>
      </c>
      <c r="J30" s="89">
        <v>10444.86</v>
      </c>
      <c r="K30" s="89">
        <v>22210.32</v>
      </c>
      <c r="L30" s="89">
        <v>7458.28</v>
      </c>
      <c r="M30" s="111">
        <v>0</v>
      </c>
      <c r="N30" s="111">
        <v>0.39429999999999998</v>
      </c>
      <c r="O30" s="111">
        <v>1.15E-2</v>
      </c>
    </row>
    <row r="31" spans="2:15">
      <c r="B31" s="58" t="s">
        <v>72</v>
      </c>
      <c r="C31" s="86"/>
      <c r="D31" s="86"/>
      <c r="E31" s="86"/>
      <c r="F31" s="86"/>
      <c r="G31" s="86"/>
      <c r="H31" s="86"/>
      <c r="I31" s="86"/>
      <c r="J31" s="88"/>
      <c r="K31" s="88"/>
      <c r="L31" s="88"/>
      <c r="M31" s="110"/>
      <c r="N31" s="110"/>
      <c r="O31" s="110"/>
    </row>
    <row r="32" spans="2:15">
      <c r="B32" s="119" t="s">
        <v>269</v>
      </c>
      <c r="C32" s="87"/>
      <c r="D32" s="87"/>
      <c r="E32" s="87"/>
      <c r="F32" s="87"/>
      <c r="G32" s="87"/>
      <c r="H32" s="87"/>
      <c r="I32" s="87"/>
      <c r="J32" s="89"/>
      <c r="K32" s="89"/>
      <c r="L32" s="89"/>
      <c r="M32" s="111"/>
      <c r="N32" s="111"/>
      <c r="O32" s="111"/>
    </row>
    <row r="33" spans="2:15">
      <c r="B33" s="114" t="s">
        <v>249</v>
      </c>
      <c r="D33" s="1"/>
      <c r="E33" s="1"/>
    </row>
    <row r="34" spans="2:15">
      <c r="B34" s="114" t="s">
        <v>133</v>
      </c>
      <c r="D34" s="1"/>
      <c r="E34" s="1"/>
    </row>
    <row r="35" spans="2:15">
      <c r="B35" s="114" t="s">
        <v>245</v>
      </c>
      <c r="C35" s="1"/>
      <c r="D35" s="1"/>
      <c r="E35" s="1"/>
    </row>
    <row r="36" spans="2:15">
      <c r="B36" s="114" t="s">
        <v>246</v>
      </c>
      <c r="C36" s="1"/>
      <c r="D36" s="1"/>
      <c r="E36" s="1"/>
    </row>
    <row r="37" spans="2:15">
      <c r="B37" s="140" t="s">
        <v>256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7:O37"/>
  </mergeCells>
  <phoneticPr fontId="4" type="noConversion"/>
  <dataValidations count="1">
    <dataValidation allowBlank="1" showInputMessage="1" showErrorMessage="1" sqref="P25:XFD1048576 A5:XFD11 A25:A1048576 B38:O1048576 B25:O36" xr:uid="{00000000-0002-0000-0700-000000000000}"/>
  </dataValidation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26" sqref="B26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591</v>
      </c>
    </row>
    <row r="4" spans="1:60">
      <c r="B4" s="80" t="s">
        <v>592</v>
      </c>
    </row>
    <row r="6" spans="1:60" ht="26.25" customHeight="1">
      <c r="B6" s="150" t="s">
        <v>197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60" ht="26.25" customHeight="1">
      <c r="B7" s="150" t="s">
        <v>113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553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269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269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40" t="s">
        <v>256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2021-01-26T12:47:32Z</cp:lastPrinted>
  <dcterms:created xsi:type="dcterms:W3CDTF">2005-07-19T07:39:38Z</dcterms:created>
  <dcterms:modified xsi:type="dcterms:W3CDTF">2021-01-26T12:48:10Z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