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נכסים רבעוניות\2020\רבעון שלישי 2020\משרד האוצר\"/>
    </mc:Choice>
  </mc:AlternateContent>
  <xr:revisionPtr revIDLastSave="0" documentId="13_ncr:1_{18F1CF03-3057-4286-B36E-4512EE450220}" xr6:coauthVersionLast="45" xr6:coauthVersionMax="45" xr10:uidLastSave="{00000000-0000-0000-0000-000000000000}"/>
  <bookViews>
    <workbookView xWindow="24" yWindow="24" windowWidth="23016" windowHeight="12336" tabRatio="880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קונצרני'!$B$1:$U$59</definedName>
    <definedName name="_xlnm.Print_Area" localSheetId="9">אופציות!$B$1:$L$43</definedName>
    <definedName name="_xlnm.Print_Area" localSheetId="21">הלוואות!$B$1:$R$44</definedName>
    <definedName name="_xlnm.Print_Area" localSheetId="24">'השקעה בחברות מוחזקות'!$B$1:$K$14</definedName>
    <definedName name="_xlnm.Print_Area" localSheetId="25">'השקעות אחרות '!$B$1:$K$15</definedName>
    <definedName name="_xlnm.Print_Area" localSheetId="23">'זכויות מקרקעין'!$B$1:$J$22</definedName>
    <definedName name="_xlnm.Print_Area" localSheetId="10">'חוזים עתידיים'!$B$1:$K$22</definedName>
    <definedName name="_xlnm.Print_Area" localSheetId="26">'יתרת התחייבות להשקעה'!$B$1:$D$14</definedName>
    <definedName name="_xlnm.Print_Area" localSheetId="8">'כתבי אופציה'!$B$1:$L$21</definedName>
    <definedName name="_xlnm.Print_Area" localSheetId="12">'לא סחיר- תעודות התחייבות ממשלתי'!$B$1:$P$26</definedName>
    <definedName name="_xlnm.Print_Area" localSheetId="14">'לא סחיר - אג"ח קונצרני'!$B$1:$S$37</definedName>
    <definedName name="_xlnm.Print_Area" localSheetId="18">'לא סחיר - אופציות'!$B$1:$L$39</definedName>
    <definedName name="_xlnm.Print_Area" localSheetId="19">'לא סחיר - חוזים עתידיים'!$B$1:$K$42</definedName>
    <definedName name="_xlnm.Print_Area" localSheetId="17">'לא סחיר - כתבי אופציה'!$B$1:$L$20</definedName>
    <definedName name="_xlnm.Print_Area" localSheetId="20">'לא סחיר - מוצרים מובנים'!$B$1:$Q$37</definedName>
    <definedName name="_xlnm.Print_Area" localSheetId="15">'לא סחיר - מניות'!$B$1:$M$26</definedName>
    <definedName name="_xlnm.Print_Area" localSheetId="16">'לא סחיר - קרנות השקעה'!$B$1:$K$37</definedName>
    <definedName name="_xlnm.Print_Area" localSheetId="13">'לא סחיר - תעודות חוב מסחריות'!$B$1:$S$31</definedName>
    <definedName name="_xlnm.Print_Area" localSheetId="11">'מוצרים מובנים'!$B$1:$Q$36</definedName>
    <definedName name="_xlnm.Print_Area" localSheetId="1">מזומנים!$B$1:$L$46</definedName>
    <definedName name="_xlnm.Print_Area" localSheetId="5">מניות!$B$1:$O$97</definedName>
    <definedName name="_xlnm.Print_Area" localSheetId="0">'סכום נכסי הקרן'!$B$1:$D$50</definedName>
    <definedName name="_xlnm.Print_Area" localSheetId="28">'עלות מתואמת אג"ח קונצרני ל.סחיר'!$B$1:$P$31</definedName>
    <definedName name="_xlnm.Print_Area" localSheetId="27">'עלות מתואמת אג"ח קונצרני סחיר'!$B$1:$P$28</definedName>
    <definedName name="_xlnm.Print_Area" localSheetId="29">'עלות מתואמת מסגרות אשראי ללווים'!$B$1:$P$29</definedName>
    <definedName name="_xlnm.Print_Area" localSheetId="22">'פקדונות מעל 3 חודשים'!$B$6:$O$30</definedName>
    <definedName name="_xlnm.Print_Area" localSheetId="7">'קרנות נאמנות'!$B$1:$O$37</definedName>
    <definedName name="_xlnm.Print_Area" localSheetId="6">'קרנות סל'!$B$1:$N$68</definedName>
    <definedName name="_xlnm.Print_Area" localSheetId="2">'תעודות התחייבות ממשלתיות'!$B$1:$R$50</definedName>
    <definedName name="_xlnm.Print_Area" localSheetId="3">'תעודות חוב מסחריות '!$B$1:$U$28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64" l="1"/>
  <c r="K29" i="64"/>
  <c r="K28" i="64"/>
  <c r="C10" i="84" l="1"/>
  <c r="K21" i="58" l="1"/>
  <c r="K22" i="58"/>
  <c r="K23" i="58"/>
  <c r="K24" i="58"/>
  <c r="K25" i="58"/>
  <c r="K26" i="58"/>
  <c r="K13" i="58"/>
  <c r="K14" i="58"/>
  <c r="K20" i="58" l="1"/>
  <c r="K19" i="58"/>
  <c r="K18" i="58"/>
  <c r="K17" i="58"/>
  <c r="K16" i="58"/>
  <c r="K15" i="58"/>
  <c r="D41" i="88" l="1"/>
  <c r="C43" i="88" l="1"/>
  <c r="D37" i="88"/>
  <c r="D11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D13" i="88"/>
  <c r="C13" i="88"/>
  <c r="C11" i="88"/>
  <c r="D42" i="88" l="1"/>
  <c r="C42" i="88"/>
  <c r="L13" i="58" l="1"/>
  <c r="L17" i="58"/>
  <c r="L21" i="58"/>
  <c r="L23" i="58"/>
  <c r="L25" i="58"/>
  <c r="L14" i="58"/>
  <c r="L18" i="58"/>
  <c r="L15" i="58"/>
  <c r="L19" i="58"/>
  <c r="L22" i="58"/>
  <c r="L24" i="58"/>
  <c r="L26" i="58"/>
  <c r="L16" i="58"/>
  <c r="L20" i="58"/>
</calcChain>
</file>

<file path=xl/sharedStrings.xml><?xml version="1.0" encoding="utf-8"?>
<sst xmlns="http://schemas.openxmlformats.org/spreadsheetml/2006/main" count="2742" uniqueCount="600">
  <si>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</si>
  <si>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</si>
  <si>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</si>
  <si>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</si>
  <si>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</si>
  <si>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</si>
  <si>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</si>
  <si>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</si>
  <si>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</si>
  <si>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</si>
  <si>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</si>
  <si>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</si>
  <si>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</si>
  <si>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</si>
  <si>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</si>
  <si>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</si>
  <si>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</si>
  <si>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</si>
  <si>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</si>
  <si>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</si>
  <si>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</si>
  <si>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</si>
  <si>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</si>
  <si>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</si>
  <si>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</si>
  <si>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</si>
  <si>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</si>
  <si>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</si>
  <si>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</si>
  <si>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</si>
  <si>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</si>
  <si>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</si>
  <si>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</si>
  <si>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</si>
  <si>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</si>
  <si>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</si>
  <si>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</si>
  <si>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</si>
  <si>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</si>
  <si>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</si>
  <si>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</si>
  <si>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</si>
  <si>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</si>
  <si>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</si>
  <si>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</si>
  <si>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</si>
  <si>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</si>
  <si>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</si>
  <si>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</si>
  <si>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</si>
  <si>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</si>
  <si>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</si>
  <si>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</si>
  <si>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</si>
  <si>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</si>
  <si>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</si>
  <si>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</si>
  <si>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</si>
  <si>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</si>
  <si>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</si>
  <si>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</si>
  <si>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</si>
  <si>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</si>
  <si>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</si>
  <si>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</si>
  <si>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</si>
  <si>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</si>
  <si>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</si>
  <si>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</si>
  <si>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</si>
  <si>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</si>
  <si>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</si>
  <si>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</si>
  <si>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</si>
  <si>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</si>
  <si>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</si>
  <si>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</si>
  <si>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</si>
  <si>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</si>
  <si>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</si>
  <si>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</si>
  <si>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</si>
  <si>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</si>
  <si>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</si>
  <si>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</si>
  <si>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</si>
  <si>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</si>
  <si>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</si>
  <si>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</si>
  <si>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</si>
  <si>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</si>
  <si>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</si>
  <si>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</si>
  <si>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</si>
  <si>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</si>
  <si>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</si>
  <si>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</si>
  <si>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</si>
  <si>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</si>
  <si>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</si>
  <si>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</si>
  <si>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</si>
  <si>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</si>
  <si>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</si>
  <si>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</si>
  <si>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</si>
  <si>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</si>
  <si>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</si>
  <si>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</si>
  <si>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</si>
  <si>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</si>
  <si>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</si>
  <si>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</si>
  <si>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</si>
  <si>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</si>
  <si>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</si>
  <si>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</si>
  <si>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</si>
  <si>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</si>
  <si>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</si>
  <si>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</si>
  <si>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</si>
  <si>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</si>
  <si>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</si>
  <si>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</si>
  <si>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</si>
  <si>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</si>
  <si>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</si>
  <si>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</si>
  <si>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</si>
  <si>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</si>
  <si>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</si>
  <si>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</si>
  <si>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</si>
  <si>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</si>
  <si>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</si>
  <si>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</si>
  <si>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</si>
  <si>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</si>
  <si>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</si>
  <si>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</si>
  <si>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</si>
  <si>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</si>
  <si>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</si>
  <si>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</si>
  <si>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</si>
  <si>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</si>
  <si>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</si>
  <si>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</si>
  <si>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</si>
  <si>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</si>
  <si>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</si>
  <si>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</si>
  <si>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</si>
  <si>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</si>
  <si>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</si>
  <si>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</si>
  <si>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</si>
  <si>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</si>
  <si>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</si>
  <si>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</si>
  <si>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</si>
  <si>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</si>
  <si>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</si>
  <si>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</si>
  <si>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</si>
  <si>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</si>
  <si>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</si>
  <si>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</si>
  <si>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</si>
  <si>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</si>
  <si>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</si>
  <si>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</si>
  <si>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</si>
  <si>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</si>
  <si>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</si>
  <si>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</si>
  <si>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</si>
  <si>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</si>
  <si>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</si>
  <si>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</si>
  <si>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</si>
  <si>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</si>
  <si>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</si>
  <si>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</si>
  <si>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</si>
  <si>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</si>
  <si>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</si>
  <si>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</si>
  <si>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</si>
  <si>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</si>
  <si>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</si>
  <si>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</si>
  <si>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</si>
  <si>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</si>
  <si>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</si>
  <si>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</si>
  <si>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</si>
  <si>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</si>
  <si>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</si>
  <si>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</si>
  <si>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</si>
  <si>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</si>
  <si>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</si>
  <si>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</si>
  <si>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</si>
  <si>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</si>
  <si>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</si>
  <si>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</si>
  <si>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</si>
  <si>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</si>
  <si>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</si>
  <si>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</si>
  <si>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</si>
  <si>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</si>
  <si>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</si>
  <si>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</si>
  <si>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</si>
  <si>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</si>
  <si>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</si>
  <si>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</si>
  <si>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</si>
  <si>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</si>
  <si>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</si>
  <si>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</si>
  <si>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</si>
  <si>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</si>
  <si>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</si>
  <si>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</si>
  <si>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</si>
  <si>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</si>
  <si>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</si>
  <si>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</si>
  <si>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</si>
  <si>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</si>
  <si>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</si>
  <si>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</si>
  <si>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</si>
  <si>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</si>
  <si>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</si>
  <si>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</si>
  <si>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</si>
  <si>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</si>
  <si>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</si>
  <si>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</si>
  <si>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</si>
  <si>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</si>
  <si>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</si>
  <si>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</si>
  <si>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</si>
  <si>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</si>
  <si>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</si>
  <si>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</si>
  <si>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</si>
  <si>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</si>
  <si>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</si>
  <si>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</si>
  <si>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</si>
  <si>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</si>
  <si>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</si>
  <si>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</si>
  <si>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</si>
  <si>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</si>
  <si>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</si>
  <si>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</si>
  <si>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</si>
  <si>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ענף משק</t>
  </si>
  <si>
    <t>סה"כ יתרות מזומנים ועו"ש בש"ח</t>
  </si>
  <si>
    <t>סה"כ יתרות מזומנים ועו"ש נקובים במט"ח</t>
  </si>
  <si>
    <t xml:space="preserve">עו"ש דולר                                         </t>
  </si>
  <si>
    <t>סה"כ פח"ק/פר"י</t>
  </si>
  <si>
    <t xml:space="preserve">                                                  </t>
  </si>
  <si>
    <t>סה"כ פק"מ לתקופה של עד שלושה חודשים</t>
  </si>
  <si>
    <t xml:space="preserve">מזרחי טפחות פ.ק.מ. (מזרחי)                        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</si>
  <si>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</si>
  <si>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</si>
  <si>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</si>
  <si>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30/09/2020</t>
  </si>
  <si>
    <t>עוצ"מ אגודה שיתופית לניהול קופות גמל בע"מ</t>
  </si>
  <si>
    <t xml:space="preserve">גליל 5904                                         </t>
  </si>
  <si>
    <t>אין דירוג</t>
  </si>
  <si>
    <t xml:space="preserve">גליל  5903                                        </t>
  </si>
  <si>
    <t xml:space="preserve">ממשל צמודה 1020                                   </t>
  </si>
  <si>
    <t xml:space="preserve">ממשל צמודה 1025                                   </t>
  </si>
  <si>
    <t xml:space="preserve">ממשל צמודה 527                                    </t>
  </si>
  <si>
    <t xml:space="preserve">ממשל צמודה 529                                    </t>
  </si>
  <si>
    <t xml:space="preserve">ממשל צמודה 545                                    </t>
  </si>
  <si>
    <t xml:space="preserve">ממשל צמודה 922                                    </t>
  </si>
  <si>
    <t xml:space="preserve">ממשלתי צמוד 536                                   </t>
  </si>
  <si>
    <t xml:space="preserve">ממש שקלית 928                                     </t>
  </si>
  <si>
    <t xml:space="preserve">ממשל שקלית 0142                                   </t>
  </si>
  <si>
    <t xml:space="preserve">ממשל שקלית 1026 1026                              </t>
  </si>
  <si>
    <t xml:space="preserve">ממשל שקלית 1123                                   </t>
  </si>
  <si>
    <t xml:space="preserve">ממשל שקלית 121                                    </t>
  </si>
  <si>
    <t xml:space="preserve">ממשל שקלית 122                                    </t>
  </si>
  <si>
    <t xml:space="preserve">ממשל שקלית 324                                    </t>
  </si>
  <si>
    <t xml:space="preserve">ממשל שקלית 327                                    </t>
  </si>
  <si>
    <t xml:space="preserve">ממשל שקלית 330                                    </t>
  </si>
  <si>
    <t xml:space="preserve">ממשל שקלית 347                                    </t>
  </si>
  <si>
    <t xml:space="preserve">ממשל שקלית 421                                    </t>
  </si>
  <si>
    <t xml:space="preserve">ממשל שקלית 425                                    </t>
  </si>
  <si>
    <t xml:space="preserve">ממשל שקלית323                                     </t>
  </si>
  <si>
    <t xml:space="preserve">ממשל שקלית825 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</si>
  <si>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</si>
  <si>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</si>
  <si>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</si>
  <si>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</si>
  <si>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</si>
  <si>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</si>
  <si>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</si>
  <si>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נדל"ן מניב</t>
  </si>
  <si>
    <t>ilAA</t>
  </si>
  <si>
    <t xml:space="preserve">גב ים ט'                                          </t>
  </si>
  <si>
    <t xml:space="preserve">שופרסל ו'                                         </t>
  </si>
  <si>
    <t xml:space="preserve">אדמה אג"ח ב' ב                                    </t>
  </si>
  <si>
    <t>כימיה, גומי ופלסטיק</t>
  </si>
  <si>
    <t>ilAA-</t>
  </si>
  <si>
    <t xml:space="preserve">הראל אג"ח סדרה ט' 2.4%                            </t>
  </si>
  <si>
    <t>ביטוח</t>
  </si>
  <si>
    <t xml:space="preserve">הראל אג"ח סדרה י' 2.4%                            </t>
  </si>
  <si>
    <t xml:space="preserve">מזרחי טפחות ש"ה                                   </t>
  </si>
  <si>
    <t xml:space="preserve">מליסרון אגח י"ג                                   </t>
  </si>
  <si>
    <t xml:space="preserve">פז חברת נפט 2020/2030                             </t>
  </si>
  <si>
    <t>אנרגיה</t>
  </si>
  <si>
    <t xml:space="preserve">דיסקונט ש"ה א'                                    </t>
  </si>
  <si>
    <t>ilA</t>
  </si>
  <si>
    <t xml:space="preserve">מגה אור ד'                                        </t>
  </si>
  <si>
    <t xml:space="preserve">חפציבה א'                                         </t>
  </si>
  <si>
    <t xml:space="preserve">חפציבה ב'                                         </t>
  </si>
  <si>
    <t xml:space="preserve">חפציבה ג'                                         </t>
  </si>
  <si>
    <t xml:space="preserve">אמות ה'                                           </t>
  </si>
  <si>
    <t xml:space="preserve">וילאר אג"ח                                        </t>
  </si>
  <si>
    <t xml:space="preserve">מגדל ביטוח הון ד'                                 </t>
  </si>
  <si>
    <t>Aa2.il</t>
  </si>
  <si>
    <t xml:space="preserve">מליסרון ט"ו                                       </t>
  </si>
  <si>
    <t xml:space="preserve">פניקס הון ד'                                      </t>
  </si>
  <si>
    <t xml:space="preserve">מנורה מבטחים ד                                    </t>
  </si>
  <si>
    <t>Aa3.il</t>
  </si>
  <si>
    <t xml:space="preserve">אלקטרה סדרה ד'                                    </t>
  </si>
  <si>
    <t>השקעה ואחזקות</t>
  </si>
  <si>
    <t>ilA+</t>
  </si>
  <si>
    <t xml:space="preserve">אשדר ה'                                           </t>
  </si>
  <si>
    <t>בנייה</t>
  </si>
  <si>
    <t xml:space="preserve">אפי נכסים י'                                      </t>
  </si>
  <si>
    <t>A2.il</t>
  </si>
  <si>
    <t xml:space="preserve">ויתניה ד'                                         </t>
  </si>
  <si>
    <t xml:space="preserve">נכסים ובנין ט'                                    </t>
  </si>
  <si>
    <t xml:space="preserve">אבגול ד''                                         </t>
  </si>
  <si>
    <t>עץ, נייר ודפוס</t>
  </si>
  <si>
    <t xml:space="preserve">דלתא גליל תעשיות בע"מ סדרה ו'                     </t>
  </si>
  <si>
    <t>A1.il</t>
  </si>
  <si>
    <t xml:space="preserve">שיכון ובינוי מ"ר                                  </t>
  </si>
  <si>
    <t xml:space="preserve">דיסקונט א מ"ר                                     </t>
  </si>
  <si>
    <t xml:space="preserve">לאומי מ"ר                                         </t>
  </si>
  <si>
    <t xml:space="preserve">פועלים מ"ר                                        </t>
  </si>
  <si>
    <t xml:space="preserve">אלביט מערכות מ''ר                                 </t>
  </si>
  <si>
    <t xml:space="preserve">שופרסל מ"ר                                        </t>
  </si>
  <si>
    <t xml:space="preserve">טבע מ"ר                                           </t>
  </si>
  <si>
    <t>פארמה</t>
  </si>
  <si>
    <t xml:space="preserve">מטריקס אלקטרוניקה מ"ר                             </t>
  </si>
  <si>
    <t>שירותי מידע</t>
  </si>
  <si>
    <t xml:space="preserve">נייס מ"ר                                          </t>
  </si>
  <si>
    <t xml:space="preserve">פרשמרקט מ"ר                                       </t>
  </si>
  <si>
    <t xml:space="preserve">רמי לוי                                           </t>
  </si>
  <si>
    <t xml:space="preserve">ריט 1                                             </t>
  </si>
  <si>
    <t xml:space="preserve">אלטשולר שחם גמל                                   </t>
  </si>
  <si>
    <t>שרותים פיננסיים</t>
  </si>
  <si>
    <t xml:space="preserve">ישראכרט                                           </t>
  </si>
  <si>
    <t xml:space="preserve">ג'נרשיין קפיטל                                    </t>
  </si>
  <si>
    <t xml:space="preserve">נחושתן השקעות 1 מ"ר                               </t>
  </si>
  <si>
    <t xml:space="preserve">נאוויטס פטרוליום מ"ר                              </t>
  </si>
  <si>
    <t xml:space="preserve">חפציבה ג'רוזלם                                    </t>
  </si>
  <si>
    <t xml:space="preserve">Teva Pharmaceutical Industries Limi               </t>
  </si>
  <si>
    <t>US8816242098</t>
  </si>
  <si>
    <t>NYSE</t>
  </si>
  <si>
    <t>YAHOO FINANCE</t>
  </si>
  <si>
    <t xml:space="preserve">Check Point Software Technologies L               </t>
  </si>
  <si>
    <t>IL0010824113</t>
  </si>
  <si>
    <t>NASDAQ</t>
  </si>
  <si>
    <t>Software &amp; Services</t>
  </si>
  <si>
    <t xml:space="preserve">NICE LTD                                          </t>
  </si>
  <si>
    <t>US6536561086</t>
  </si>
  <si>
    <t>Technology Hardware &amp; Equipment</t>
  </si>
  <si>
    <t xml:space="preserve">Cellcom Israel Ltd. (CEL)                         </t>
  </si>
  <si>
    <t>IL0011015349</t>
  </si>
  <si>
    <t xml:space="preserve">TSLA US-TESLA INC                                 </t>
  </si>
  <si>
    <t>US88160R1014</t>
  </si>
  <si>
    <t>Automobiles &amp; Components</t>
  </si>
  <si>
    <t xml:space="preserve">Goldman Sschs Group (GS)                          </t>
  </si>
  <si>
    <t>US38141G1040</t>
  </si>
  <si>
    <t>Banks</t>
  </si>
  <si>
    <t xml:space="preserve">LUV-SOUTHWEST AIRLINES                            </t>
  </si>
  <si>
    <t>US8447411088</t>
  </si>
  <si>
    <t>Capital Goods</t>
  </si>
  <si>
    <t xml:space="preserve">The Boeing Company (BA)                           </t>
  </si>
  <si>
    <t>US0970231058</t>
  </si>
  <si>
    <t xml:space="preserve">HTZ-HERTZ GLOBAL HOLDINGS                         </t>
  </si>
  <si>
    <t>US42806J1060</t>
  </si>
  <si>
    <t xml:space="preserve">MCD-מקדונלס                                       </t>
  </si>
  <si>
    <t>US5801351017</t>
  </si>
  <si>
    <t>Consumer Durables &amp; Apparel</t>
  </si>
  <si>
    <t xml:space="preserve">NIKE, Inc. (NKE)                                  </t>
  </si>
  <si>
    <t>US6541061031</t>
  </si>
  <si>
    <t xml:space="preserve">STARBUCKS CORP-SBUX                               </t>
  </si>
  <si>
    <t>US8552441094</t>
  </si>
  <si>
    <t xml:space="preserve">Bank of America Corporation (BAC)                 </t>
  </si>
  <si>
    <t>US0605051046</t>
  </si>
  <si>
    <t>Diversified Financials</t>
  </si>
  <si>
    <t xml:space="preserve">Citigroup Inc. (C)                                </t>
  </si>
  <si>
    <t>US1729674242</t>
  </si>
  <si>
    <t xml:space="preserve">JPMorgan Chase &amp; Co. (JPM)                        </t>
  </si>
  <si>
    <t>US46625H1005</t>
  </si>
  <si>
    <t xml:space="preserve">Visa-V                                            </t>
  </si>
  <si>
    <t>US92826C8394</t>
  </si>
  <si>
    <t xml:space="preserve">SEDG-SolarEdge Technologies                       </t>
  </si>
  <si>
    <t>US83417M1045</t>
  </si>
  <si>
    <t>Energy</t>
  </si>
  <si>
    <t xml:space="preserve">VLO-VALERO                                        </t>
  </si>
  <si>
    <t>US91913Y1001</t>
  </si>
  <si>
    <t xml:space="preserve">Coca-Cola Bottling Co. Consolidated               </t>
  </si>
  <si>
    <t>US1912161007</t>
  </si>
  <si>
    <t>Food, Beverage &amp; Tobacco</t>
  </si>
  <si>
    <t xml:space="preserve">AAL-AMERICAN AIRLIN                               </t>
  </si>
  <si>
    <t>US02376R1023</t>
  </si>
  <si>
    <t>Other</t>
  </si>
  <si>
    <t xml:space="preserve">BIIB-BIOGEN                                       </t>
  </si>
  <si>
    <t>US09062X1037</t>
  </si>
  <si>
    <t xml:space="preserve">DAL-DELTA AIR LINES                               </t>
  </si>
  <si>
    <t>US2473617023</t>
  </si>
  <si>
    <t xml:space="preserve">SQUARE INC-SQ                                     </t>
  </si>
  <si>
    <t>US8522341036</t>
  </si>
  <si>
    <t xml:space="preserve">UAL-UNITED CONTINEN                               </t>
  </si>
  <si>
    <t>US9100471096</t>
  </si>
  <si>
    <t xml:space="preserve">GILEAD SCIENCES-GILD                              </t>
  </si>
  <si>
    <t>US3755581036</t>
  </si>
  <si>
    <t xml:space="preserve">JNJ-JOHNSON&amp;JOHNSON                               </t>
  </si>
  <si>
    <t>US4781601046</t>
  </si>
  <si>
    <t xml:space="preserve">PFIZER INC-PFE                                    </t>
  </si>
  <si>
    <t>US7170811035</t>
  </si>
  <si>
    <t xml:space="preserve">Perrigo Company plc (PRGO)                        </t>
  </si>
  <si>
    <t>IE00BGH1M568</t>
  </si>
  <si>
    <t xml:space="preserve">SRNE-SORRENTO THERAP                              </t>
  </si>
  <si>
    <t>US83587F2020</t>
  </si>
  <si>
    <t xml:space="preserve">AMZN-Amazon.com Inc                               </t>
  </si>
  <si>
    <t>US0231351067</t>
  </si>
  <si>
    <t>Retailing</t>
  </si>
  <si>
    <t xml:space="preserve">BOOKING HOLDING-BKNG                              </t>
  </si>
  <si>
    <t>US09857L1089</t>
  </si>
  <si>
    <t xml:space="preserve">EXPEDIA GROUP -EXPE                               </t>
  </si>
  <si>
    <t>US30212P3038</t>
  </si>
  <si>
    <t xml:space="preserve">Macy's, Inc. (M)                                  </t>
  </si>
  <si>
    <t>US55616P1049</t>
  </si>
  <si>
    <t xml:space="preserve">WMT-WAL MART STORES                               </t>
  </si>
  <si>
    <t>US9311421039</t>
  </si>
  <si>
    <t xml:space="preserve">APPLIED MATERIA-AMAT                              </t>
  </si>
  <si>
    <t>US0382221051</t>
  </si>
  <si>
    <t xml:space="preserve">BROADCOM INC- AVGO                                </t>
  </si>
  <si>
    <t>US11135F1012</t>
  </si>
  <si>
    <t xml:space="preserve">MXIM-MAXIM INTEGRATE                              </t>
  </si>
  <si>
    <t>US57772K1016</t>
  </si>
  <si>
    <t xml:space="preserve">SWKS-SKYWORKS SOLUTI                              </t>
  </si>
  <si>
    <t>US83088M1027</t>
  </si>
  <si>
    <t xml:space="preserve">Alphabet Inc. (GOOGL)                             </t>
  </si>
  <si>
    <t>US38259P5089</t>
  </si>
  <si>
    <t xml:space="preserve">Facebook, Inc. (FB)                               </t>
  </si>
  <si>
    <t>US30303M1027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</si>
  <si>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</si>
  <si>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</si>
  <si>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</si>
  <si>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</si>
  <si>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</si>
  <si>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</si>
  <si>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</si>
  <si>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</si>
  <si>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Apple Inc. (AAPL)                                 </t>
  </si>
  <si>
    <t>US0378331005</t>
  </si>
  <si>
    <t xml:space="preserve">DELL TECHNOLOGI                                   </t>
  </si>
  <si>
    <t>US24703L2025</t>
  </si>
  <si>
    <t xml:space="preserve">INTEL CORP-intc                                   </t>
  </si>
  <si>
    <t>US4581401001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</si>
  <si>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</si>
  <si>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</si>
  <si>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</si>
  <si>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</si>
  <si>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QUALCOMM- (QCOM                                   </t>
  </si>
  <si>
    <t>US7475251036</t>
  </si>
  <si>
    <t xml:space="preserve">סיסקו-CSCO                                        </t>
  </si>
  <si>
    <t>US17275R1023</t>
  </si>
  <si>
    <t xml:space="preserve">פסגות סל ת"א 90 סד' 2                             </t>
  </si>
  <si>
    <t>מניות</t>
  </si>
  <si>
    <t xml:space="preserve">פסגות סל ת"א נפט וגז                              </t>
  </si>
  <si>
    <t xml:space="preserve">פסגות סל תא 125 סד-2                              </t>
  </si>
  <si>
    <t xml:space="preserve">ת"א 35 MTF                                        </t>
  </si>
  <si>
    <t xml:space="preserve">ת"א 90.MTF                                        </t>
  </si>
  <si>
    <t xml:space="preserve">תכלית גרמניה DAX30 מנוטרלת מטבע                   </t>
  </si>
  <si>
    <t xml:space="preserve">אינדקס בונד 40                                    </t>
  </si>
  <si>
    <t xml:space="preserve">הראל סל ת"ב צמוד                                  </t>
  </si>
  <si>
    <t xml:space="preserve">הראל סל ת.ב. 40                                   </t>
  </si>
  <si>
    <t xml:space="preserve">פסגות סל תל בונד 20                               </t>
  </si>
  <si>
    <t xml:space="preserve">פסגות סל תל בונד צמוד יתר                         </t>
  </si>
  <si>
    <t xml:space="preserve">פסגות ת"ב צמוד                                    </t>
  </si>
  <si>
    <t xml:space="preserve">קסם תל בונד 20                                    </t>
  </si>
  <si>
    <t xml:space="preserve">תכלית סל ת"ב 20                                   </t>
  </si>
  <si>
    <t xml:space="preserve">תכלית תל בונד צמוד יתר                            </t>
  </si>
  <si>
    <t xml:space="preserve">-Communication Services-XLC                       </t>
  </si>
  <si>
    <t>US81369Y8527</t>
  </si>
  <si>
    <t xml:space="preserve">Consumer Discret Sel Sect SPDR ETF                </t>
  </si>
  <si>
    <t>US81369Y407</t>
  </si>
  <si>
    <t xml:space="preserve">Consumer Staples Select Sector SPDR               </t>
  </si>
  <si>
    <t>US81369Y3080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</si>
  <si>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</si>
  <si>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</si>
  <si>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</si>
  <si>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</si>
  <si>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PSCH-INVESCO S&amp;P SMALLCAP HEALTH                  </t>
  </si>
  <si>
    <t>US73937B8862</t>
  </si>
  <si>
    <t xml:space="preserve">PowerShares QQQ ETF (QQQ)                         </t>
  </si>
  <si>
    <t>US6311001043</t>
  </si>
  <si>
    <t xml:space="preserve">SPDR DOW JONES-DIA                                </t>
  </si>
  <si>
    <t>US78467X1090</t>
  </si>
  <si>
    <t xml:space="preserve">SPDR S&amp;P 500 ETF (SPY)                            </t>
  </si>
  <si>
    <t>US78462F1030</t>
  </si>
  <si>
    <t xml:space="preserve">SPDR S&amp;P Regional Banking ETF (KRE)               </t>
  </si>
  <si>
    <t>US78464A6982</t>
  </si>
  <si>
    <t xml:space="preserve">Technology Select Sector SPDR ETF (               </t>
  </si>
  <si>
    <t>US81369Y8030</t>
  </si>
  <si>
    <t xml:space="preserve">US GLOBAL JETS ETF-JETS                           </t>
  </si>
  <si>
    <t>US26922A8421</t>
  </si>
  <si>
    <t xml:space="preserve">iShares MSCI EM (EEM)                             </t>
  </si>
  <si>
    <t>US4642872349</t>
  </si>
  <si>
    <t xml:space="preserve">iShares Russell 2000 (EWI)                        </t>
  </si>
  <si>
    <t>US4642868552</t>
  </si>
  <si>
    <t xml:space="preserve">industrial select sector (XLI(                    </t>
  </si>
  <si>
    <t>US81369Y7040</t>
  </si>
  <si>
    <t>סה"כ אג"ח ממשלתי</t>
  </si>
  <si>
    <t xml:space="preserve">ALCAITA LXALLIANZ CHINA A-SHARES                  </t>
  </si>
  <si>
    <t>LU1997245250</t>
  </si>
  <si>
    <t xml:space="preserve">MARKETFIELD GEORGE TOWN                           </t>
  </si>
  <si>
    <t xml:space="preserve">SUMI TRUST INVESTMENT FUNDS                       </t>
  </si>
  <si>
    <t>IE00BLD2G458</t>
  </si>
  <si>
    <t>סה"כ כתבי אופציה בישראל</t>
  </si>
  <si>
    <t>סה"כ ₪/מט"ח</t>
  </si>
  <si>
    <t xml:space="preserve">AAPL 15/01/21 C120                                </t>
  </si>
  <si>
    <t>ל.ר.</t>
  </si>
  <si>
    <t xml:space="preserve">AMZN 15/01/2021 C3500                             </t>
  </si>
  <si>
    <t xml:space="preserve">BKNG15/01/2021-C2100                              </t>
  </si>
  <si>
    <t xml:space="preserve">INTC 15/1/2021 C57.5                              </t>
  </si>
  <si>
    <t xml:space="preserve">NFLX 15/01/2021 C510                              </t>
  </si>
  <si>
    <t>סה"כ ישראל</t>
  </si>
  <si>
    <t>סה"כ חו"ל</t>
  </si>
  <si>
    <t>סה"כ אג"ח לא סחיר שהנפיקו ממשלות זרות בחו"ל</t>
  </si>
  <si>
    <t xml:space="preserve">אס.פי.סי אלעד 2                                   </t>
  </si>
  <si>
    <t>ilBBB</t>
  </si>
  <si>
    <t xml:space="preserve">אס.פי.סי אלעד 3                                   </t>
  </si>
  <si>
    <t xml:space="preserve">אס.פי.סי אלעד 4                                   </t>
  </si>
  <si>
    <t xml:space="preserve">לבידי אשקלון 2 2                                  </t>
  </si>
  <si>
    <t xml:space="preserve">מפעלי פלדה 1 1                                    </t>
  </si>
  <si>
    <t>מתכת ומוצרי בניה</t>
  </si>
  <si>
    <t xml:space="preserve">אדאקום אג"ח להמרה                                 </t>
  </si>
  <si>
    <t>אלקטרוניקה ואופטיקה</t>
  </si>
  <si>
    <t xml:space="preserve">אדאקום 1 ש"ח                                      </t>
  </si>
  <si>
    <t xml:space="preserve">איילות מ"ר ב                                      </t>
  </si>
  <si>
    <t xml:space="preserve">ויולה ג'נרשיין ניהול מניה ל.ס.                    </t>
  </si>
  <si>
    <t xml:space="preserve">ט.אר.די  מ"ר                                      </t>
  </si>
  <si>
    <t xml:space="preserve">נוקד לונג                                         </t>
  </si>
  <si>
    <t xml:space="preserve">קרן אלפא ערך                                      </t>
  </si>
  <si>
    <t xml:space="preserve">LLCP קרן השקעה לוין                               </t>
  </si>
  <si>
    <t>סה"כ ₪ / מט"ח</t>
  </si>
  <si>
    <t>סה"כ חוזים עתידיים בישראל:</t>
  </si>
  <si>
    <t xml:space="preserve">FW3.4-24/11/2020                                  </t>
  </si>
  <si>
    <t xml:space="preserve">FW3.4455 24/11/2020                               </t>
  </si>
  <si>
    <t xml:space="preserve">FW4.0237-24/11/2020                               </t>
  </si>
  <si>
    <t xml:space="preserve">הלוואות לעמיתים-צמוד מדד                          </t>
  </si>
  <si>
    <t>לא</t>
  </si>
  <si>
    <t>AA+</t>
  </si>
  <si>
    <t xml:space="preserve">הלוואות לעמיתים-שקלי                              </t>
  </si>
  <si>
    <t xml:space="preserve">ריבית לקבל                                        </t>
  </si>
  <si>
    <t>דולר</t>
  </si>
  <si>
    <t>יורו</t>
  </si>
  <si>
    <t>עוצ"מ-מאוחד</t>
  </si>
  <si>
    <t>570009449-00000000000346-0000000</t>
  </si>
  <si>
    <t>KYG582251891</t>
  </si>
  <si>
    <t>נכס א'</t>
  </si>
  <si>
    <t>השכרה</t>
  </si>
  <si>
    <t>החשמונאים 88 תל אביב</t>
  </si>
  <si>
    <t>נכס ב'</t>
  </si>
  <si>
    <t>עו"ש בנק הפועלים</t>
  </si>
  <si>
    <t>עו"ש בנק לאומי</t>
  </si>
  <si>
    <t>עו"ש בנק הבינלאומי</t>
  </si>
  <si>
    <t>ilAA+</t>
  </si>
  <si>
    <t>עו"ש בנק המזרחי טפחות</t>
  </si>
  <si>
    <t>קופה קטנה</t>
  </si>
  <si>
    <t>אג"ח</t>
  </si>
  <si>
    <t>נדל"ן מניב בישראל</t>
  </si>
  <si>
    <t>נדל"ן מניב בחו"ל</t>
  </si>
  <si>
    <t xml:space="preserve">                  Health Care Equipment &amp; Services</t>
  </si>
  <si>
    <t xml:space="preserve">                Commercial &amp; Professional Services</t>
  </si>
  <si>
    <t xml:space="preserve">                     Pharmaceuticals&amp;Biotechnology</t>
  </si>
  <si>
    <t xml:space="preserve">          Semiconductors &amp; Semiconductor Equipment</t>
  </si>
  <si>
    <t>ביטחוניות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</si>
</sst>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  <numFmt numFmtId="168" formatCode="#,##0.0000"/>
  </numFmts>
  <fonts count="30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  <font>
      <sz val="10"/>
      <name val="Arial"/>
      <charset val="177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0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9" fontId="29" fillId="0" borderId="0" applyFont="0" applyFill="0" applyBorder="0" applyAlignment="0" applyProtection="0"/>
  </cellStyleXfs>
  <cellXfs count="152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10" fillId="0" borderId="15" xfId="7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Border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5" fillId="0" borderId="0" xfId="7" applyFont="1" applyBorder="1" applyAlignment="1">
      <alignment horizontal="center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NumberFormat="1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NumberFormat="1" applyFont="1" applyFill="1" applyBorder="1" applyAlignment="1">
      <alignment horizontal="right" vertical="center" wrapText="1" indent="1"/>
    </xf>
    <xf numFmtId="0" fontId="15" fillId="2" borderId="28" xfId="7" applyNumberFormat="1" applyFont="1" applyFill="1" applyBorder="1" applyAlignment="1">
      <alignment horizontal="right" vertical="center" wrapText="1" readingOrder="2"/>
    </xf>
    <xf numFmtId="0" fontId="15" fillId="2" borderId="30" xfId="7" applyNumberFormat="1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4" fontId="2" fillId="0" borderId="27" xfId="0" applyNumberFormat="1" applyFont="1" applyBorder="1" applyAlignment="1">
      <alignment horizontal="right" vertical="center"/>
    </xf>
    <xf numFmtId="0" fontId="23" fillId="3" borderId="27" xfId="0" applyNumberFormat="1" applyFont="1" applyFill="1" applyBorder="1" applyAlignment="1">
      <alignment horizontal="right" vertical="center" indent="1"/>
    </xf>
    <xf numFmtId="0" fontId="2" fillId="0" borderId="27" xfId="0" applyNumberFormat="1" applyFont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4" fontId="5" fillId="0" borderId="0" xfId="7" applyNumberFormat="1" applyFont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" fillId="0" borderId="27" xfId="0" applyNumberFormat="1" applyFont="1" applyBorder="1" applyAlignment="1">
      <alignment horizontal="right" vertical="center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11" fillId="0" borderId="0" xfId="0" applyFont="1" applyAlignment="1">
      <alignment horizontal="right" readingOrder="2"/>
    </xf>
    <xf numFmtId="0" fontId="23" fillId="2" borderId="27" xfId="0" applyFont="1" applyFill="1" applyBorder="1" applyAlignment="1">
      <alignment horizontal="right" vertical="center" indent="1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14" fontId="2" fillId="0" borderId="27" xfId="0" applyNumberFormat="1" applyFont="1" applyBorder="1" applyAlignment="1">
      <alignment horizontal="right" vertical="center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0" fontId="15" fillId="0" borderId="30" xfId="7" applyFont="1" applyBorder="1" applyAlignment="1">
      <alignment horizontal="right" vertical="center" wrapText="1" indent="1" readingOrder="2"/>
    </xf>
    <xf numFmtId="168" fontId="25" fillId="0" borderId="27" xfId="7" applyNumberFormat="1" applyFont="1" applyBorder="1" applyAlignment="1" applyProtection="1">
      <alignment horizontal="right" vertical="center" indent="1"/>
      <protection hidden="1"/>
    </xf>
    <xf numFmtId="0" fontId="2" fillId="0" borderId="27" xfId="0" applyFont="1" applyBorder="1" applyAlignment="1">
      <alignment horizontal="right" vertical="center" indent="1"/>
    </xf>
    <xf numFmtId="0" fontId="23" fillId="3" borderId="27" xfId="0" applyFont="1" applyFill="1" applyBorder="1" applyAlignment="1">
      <alignment horizontal="right" vertical="center"/>
    </xf>
    <xf numFmtId="0" fontId="2" fillId="0" borderId="27" xfId="0" applyFont="1" applyBorder="1" applyAlignment="1">
      <alignment horizontal="right" vertical="center"/>
    </xf>
    <xf numFmtId="10" fontId="2" fillId="0" borderId="27" xfId="19" applyNumberFormat="1" applyFont="1" applyFill="1" applyBorder="1" applyAlignment="1">
      <alignment horizontal="right" vertical="center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Fill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28" fillId="0" borderId="0" xfId="7" applyFont="1" applyAlignment="1">
      <alignment horizontal="center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20">
    <cellStyle name="Comma" xfId="12" builtinId="3"/>
    <cellStyle name="Comma 2" xfId="1" xr:uid="{00000000-0005-0000-0000-000001000000}"/>
    <cellStyle name="Comma 2 2" xfId="13" xr:uid="{00000000-0005-0000-0000-000002000000}"/>
    <cellStyle name="Currency [0] _1" xfId="2" xr:uid="{00000000-0005-0000-0000-000003000000}"/>
    <cellStyle name="Hyperlink 2" xfId="3" xr:uid="{00000000-0005-0000-0000-000005000000}"/>
    <cellStyle name="Normal" xfId="0" builtinId="0"/>
    <cellStyle name="Normal 11" xfId="4" xr:uid="{00000000-0005-0000-0000-000007000000}"/>
    <cellStyle name="Normal 11 2" xfId="14" xr:uid="{00000000-0005-0000-0000-000008000000}"/>
    <cellStyle name="Normal 2" xfId="5" xr:uid="{00000000-0005-0000-0000-000009000000}"/>
    <cellStyle name="Normal 2 2" xfId="15" xr:uid="{00000000-0005-0000-0000-00000A000000}"/>
    <cellStyle name="Normal 3" xfId="6" xr:uid="{00000000-0005-0000-0000-00000B000000}"/>
    <cellStyle name="Normal 3 2" xfId="16" xr:uid="{00000000-0005-0000-0000-00000C000000}"/>
    <cellStyle name="Normal 4" xfId="18" xr:uid="{00000000-0005-0000-0000-00000D000000}"/>
    <cellStyle name="Normal_2007-16618" xfId="7" xr:uid="{00000000-0005-0000-0000-00000E000000}"/>
    <cellStyle name="Percent" xfId="19" builtinId="5"/>
    <cellStyle name="Percent 2" xfId="8" xr:uid="{00000000-0005-0000-0000-00000F000000}"/>
    <cellStyle name="Percent 2 2" xfId="17" xr:uid="{00000000-0005-0000-0000-000010000000}"/>
    <cellStyle name="Text" xfId="9" xr:uid="{00000000-0005-0000-0000-000011000000}"/>
    <cellStyle name="Total" xfId="10" xr:uid="{00000000-0005-0000-0000-000012000000}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0"/>
  <sheetViews>
    <sheetView rightToLeft="1" tabSelected="1" workbookViewId="0">
      <selection activeCell="G9" sqref="G9"/>
    </sheetView>
  </sheetViews>
  <sheetFormatPr defaultColWidth="9.109375" defaultRowHeight="17.399999999999999"/>
  <cols>
    <col min="1" max="1" width="6.33203125" style="8" customWidth="1"/>
    <col min="2" max="2" width="47.33203125" style="7" customWidth="1"/>
    <col min="3" max="3" width="18" style="8" customWidth="1"/>
    <col min="4" max="4" width="20.109375" style="8" customWidth="1"/>
    <col min="5" max="30" width="6.6640625" style="8" customWidth="1"/>
    <col min="31" max="33" width="7.6640625" style="8" customWidth="1"/>
    <col min="34" max="34" width="7.109375" style="8" customWidth="1"/>
    <col min="35" max="35" width="6" style="8" customWidth="1"/>
    <col min="36" max="36" width="7.88671875" style="8" customWidth="1"/>
    <col min="37" max="37" width="8.109375" style="8" customWidth="1"/>
    <col min="38" max="38" width="6.33203125" style="8" customWidth="1"/>
    <col min="39" max="39" width="8" style="8" customWidth="1"/>
    <col min="40" max="40" width="8.6640625" style="8" customWidth="1"/>
    <col min="41" max="41" width="10" style="8" customWidth="1"/>
    <col min="42" max="42" width="9.5546875" style="8" customWidth="1"/>
    <col min="43" max="43" width="6.109375" style="8" customWidth="1"/>
    <col min="44" max="45" width="5.6640625" style="8" customWidth="1"/>
    <col min="46" max="46" width="6.88671875" style="8" customWidth="1"/>
    <col min="47" max="47" width="6.44140625" style="8" customWidth="1"/>
    <col min="48" max="48" width="6.6640625" style="8" customWidth="1"/>
    <col min="49" max="49" width="7.33203125" style="8" customWidth="1"/>
    <col min="50" max="61" width="5.6640625" style="8" customWidth="1"/>
    <col min="62" max="16384" width="9.109375" style="8"/>
  </cols>
  <sheetData>
    <row r="1" spans="1:36">
      <c r="B1" s="80" t="s">
        <v>277</v>
      </c>
    </row>
    <row r="2" spans="1:36">
      <c r="B2" s="80" t="s">
        <v>278</v>
      </c>
    </row>
    <row r="3" spans="1:36">
      <c r="B3" s="80" t="s">
        <v>579</v>
      </c>
    </row>
    <row r="4" spans="1:36">
      <c r="B4" s="80" t="s">
        <v>580</v>
      </c>
    </row>
    <row r="5" spans="1:36">
      <c r="B5" s="80"/>
    </row>
    <row r="6" spans="1:36" ht="26.25" customHeight="1">
      <c r="B6" s="129" t="s">
        <v>182</v>
      </c>
      <c r="C6" s="130"/>
      <c r="D6" s="131"/>
    </row>
    <row r="7" spans="1:36" s="9" customFormat="1">
      <c r="B7" s="19"/>
      <c r="C7" s="20" t="s">
        <v>131</v>
      </c>
      <c r="D7" s="21" t="s">
        <v>129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131</v>
      </c>
    </row>
    <row r="8" spans="1:36" s="9" customFormat="1">
      <c r="B8" s="19"/>
      <c r="C8" s="22" t="s">
        <v>242</v>
      </c>
      <c r="D8" s="23" t="s">
        <v>20</v>
      </c>
      <c r="AJ8" s="30" t="s">
        <v>132</v>
      </c>
    </row>
    <row r="9" spans="1:36" s="10" customFormat="1" ht="18" customHeight="1">
      <c r="B9" s="29"/>
      <c r="C9" s="60" t="s">
        <v>1</v>
      </c>
      <c r="D9" s="74" t="s">
        <v>2</v>
      </c>
      <c r="AJ9" s="30" t="s">
        <v>140</v>
      </c>
    </row>
    <row r="10" spans="1:36" s="10" customFormat="1" ht="18" customHeight="1">
      <c r="B10" s="68" t="s">
        <v>181</v>
      </c>
      <c r="C10" s="95"/>
      <c r="D10" s="96"/>
      <c r="AJ10" s="45"/>
    </row>
    <row r="11" spans="1:36">
      <c r="A11" s="32" t="s">
        <v>150</v>
      </c>
      <c r="B11" s="69" t="s">
        <v>183</v>
      </c>
      <c r="C11" s="98">
        <f>מזומנים!J10</f>
        <v>53871.42</v>
      </c>
      <c r="D11" s="103">
        <f>מזומנים!L10</f>
        <v>8.7100000000000011E-2</v>
      </c>
    </row>
    <row r="12" spans="1:36">
      <c r="B12" s="69" t="s">
        <v>184</v>
      </c>
      <c r="C12" s="98"/>
      <c r="D12" s="122"/>
    </row>
    <row r="13" spans="1:36">
      <c r="A13" s="33" t="s">
        <v>150</v>
      </c>
      <c r="B13" s="70" t="s">
        <v>88</v>
      </c>
      <c r="C13" s="98">
        <f>'תעודות התחייבות ממשלתיות'!O11</f>
        <v>185542.92</v>
      </c>
      <c r="D13" s="103">
        <f>'תעודות התחייבות ממשלתיות'!R11</f>
        <v>0.30010000000000003</v>
      </c>
    </row>
    <row r="14" spans="1:36">
      <c r="A14" s="33" t="s">
        <v>150</v>
      </c>
      <c r="B14" s="70" t="s">
        <v>89</v>
      </c>
      <c r="C14" s="98">
        <f>'תעודות חוב מסחריות '!R11</f>
        <v>0</v>
      </c>
      <c r="D14" s="103">
        <f>'תעודות חוב מסחריות '!U11</f>
        <v>0</v>
      </c>
      <c r="G14" s="101"/>
    </row>
    <row r="15" spans="1:36">
      <c r="A15" s="33" t="s">
        <v>150</v>
      </c>
      <c r="B15" s="70" t="s">
        <v>90</v>
      </c>
      <c r="C15" s="98">
        <f>'אג"ח קונצרני'!R11</f>
        <v>63981.32</v>
      </c>
      <c r="D15" s="103">
        <f>'אג"ח קונצרני'!U11</f>
        <v>0.10349999999999999</v>
      </c>
    </row>
    <row r="16" spans="1:36">
      <c r="A16" s="33" t="s">
        <v>150</v>
      </c>
      <c r="B16" s="70" t="s">
        <v>91</v>
      </c>
      <c r="C16" s="98">
        <f>מניות!L11</f>
        <v>179591.91</v>
      </c>
      <c r="D16" s="103">
        <f>מניות!O11</f>
        <v>0.29049999999999998</v>
      </c>
    </row>
    <row r="17" spans="1:4">
      <c r="A17" s="33" t="s">
        <v>150</v>
      </c>
      <c r="B17" s="70" t="s">
        <v>257</v>
      </c>
      <c r="C17" s="98">
        <f>'קרנות סל'!K11</f>
        <v>97521.93</v>
      </c>
      <c r="D17" s="103">
        <f>'קרנות סל'!N11</f>
        <v>0.1578</v>
      </c>
    </row>
    <row r="18" spans="1:4">
      <c r="A18" s="33" t="s">
        <v>150</v>
      </c>
      <c r="B18" s="70" t="s">
        <v>92</v>
      </c>
      <c r="C18" s="98">
        <f>'קרנות נאמנות'!L11</f>
        <v>17645.32</v>
      </c>
      <c r="D18" s="103">
        <f>'קרנות נאמנות'!O11</f>
        <v>2.8500000000000001E-2</v>
      </c>
    </row>
    <row r="19" spans="1:4">
      <c r="A19" s="33" t="s">
        <v>150</v>
      </c>
      <c r="B19" s="70" t="s">
        <v>93</v>
      </c>
      <c r="C19" s="98">
        <f>'כתבי אופציה'!I11</f>
        <v>0</v>
      </c>
      <c r="D19" s="103">
        <f>'כתבי אופציה'!L11</f>
        <v>0</v>
      </c>
    </row>
    <row r="20" spans="1:4">
      <c r="A20" s="33" t="s">
        <v>150</v>
      </c>
      <c r="B20" s="70" t="s">
        <v>94</v>
      </c>
      <c r="C20" s="98">
        <f>אופציות!I11</f>
        <v>-273.51</v>
      </c>
      <c r="D20" s="103">
        <f>אופציות!L11</f>
        <v>-4.0000000000000002E-4</v>
      </c>
    </row>
    <row r="21" spans="1:4">
      <c r="A21" s="33" t="s">
        <v>150</v>
      </c>
      <c r="B21" s="70" t="s">
        <v>95</v>
      </c>
      <c r="C21" s="98">
        <f>'חוזים עתידיים'!I11</f>
        <v>0</v>
      </c>
      <c r="D21" s="103">
        <f>'חוזים עתידיים'!K11</f>
        <v>0</v>
      </c>
    </row>
    <row r="22" spans="1:4">
      <c r="A22" s="33" t="s">
        <v>150</v>
      </c>
      <c r="B22" s="70" t="s">
        <v>96</v>
      </c>
      <c r="C22" s="98">
        <f>'מוצרים מובנים'!N11</f>
        <v>0</v>
      </c>
      <c r="D22" s="103">
        <f>'מוצרים מובנים'!Q11</f>
        <v>0</v>
      </c>
    </row>
    <row r="23" spans="1:4">
      <c r="B23" s="69" t="s">
        <v>185</v>
      </c>
      <c r="C23" s="98"/>
      <c r="D23" s="122"/>
    </row>
    <row r="24" spans="1:4">
      <c r="A24" s="33" t="s">
        <v>150</v>
      </c>
      <c r="B24" s="70" t="s">
        <v>97</v>
      </c>
      <c r="C24" s="98">
        <f>'לא סחיר- תעודות התחייבות ממשלתי'!M11</f>
        <v>0</v>
      </c>
      <c r="D24" s="103">
        <f>'לא סחיר- תעודות התחייבות ממשלתי'!P11</f>
        <v>0</v>
      </c>
    </row>
    <row r="25" spans="1:4">
      <c r="A25" s="33" t="s">
        <v>150</v>
      </c>
      <c r="B25" s="70" t="s">
        <v>98</v>
      </c>
      <c r="C25" s="98">
        <f>'לא סחיר - תעודות חוב מסחריות'!P11</f>
        <v>0</v>
      </c>
      <c r="D25" s="103">
        <f>'לא סחיר - תעודות חוב מסחריות'!S11</f>
        <v>0</v>
      </c>
    </row>
    <row r="26" spans="1:4">
      <c r="A26" s="33" t="s">
        <v>150</v>
      </c>
      <c r="B26" s="70" t="s">
        <v>90</v>
      </c>
      <c r="C26" s="98">
        <f>'לא סחיר - אג"ח קונצרני'!P11</f>
        <v>708.79</v>
      </c>
      <c r="D26" s="103">
        <f>'לא סחיר - אג"ח קונצרני'!S11</f>
        <v>1.1000000000000001E-3</v>
      </c>
    </row>
    <row r="27" spans="1:4">
      <c r="A27" s="33" t="s">
        <v>150</v>
      </c>
      <c r="B27" s="70" t="s">
        <v>99</v>
      </c>
      <c r="C27" s="98">
        <f>'לא סחיר - מניות'!J11</f>
        <v>644.67999999999995</v>
      </c>
      <c r="D27" s="103">
        <f>'לא סחיר - מניות'!M11</f>
        <v>1E-3</v>
      </c>
    </row>
    <row r="28" spans="1:4">
      <c r="A28" s="33" t="s">
        <v>150</v>
      </c>
      <c r="B28" s="70" t="s">
        <v>100</v>
      </c>
      <c r="C28" s="98">
        <f>'לא סחיר - קרנות השקעה'!H11</f>
        <v>11727.65</v>
      </c>
      <c r="D28" s="103">
        <f>'לא סחיר - קרנות השקעה'!K11</f>
        <v>1.9E-2</v>
      </c>
    </row>
    <row r="29" spans="1:4">
      <c r="A29" s="33" t="s">
        <v>150</v>
      </c>
      <c r="B29" s="70" t="s">
        <v>101</v>
      </c>
      <c r="C29" s="98">
        <f>'לא סחיר - כתבי אופציה'!I11</f>
        <v>0</v>
      </c>
      <c r="D29" s="103">
        <f>'לא סחיר - כתבי אופציה'!L11</f>
        <v>0</v>
      </c>
    </row>
    <row r="30" spans="1:4">
      <c r="A30" s="33" t="s">
        <v>150</v>
      </c>
      <c r="B30" s="70" t="s">
        <v>209</v>
      </c>
      <c r="C30" s="98">
        <f>'לא סחיר - אופציות'!I11</f>
        <v>0</v>
      </c>
      <c r="D30" s="103">
        <f>'לא סחיר - אופציות'!L11</f>
        <v>0</v>
      </c>
    </row>
    <row r="31" spans="1:4">
      <c r="A31" s="33" t="s">
        <v>150</v>
      </c>
      <c r="B31" s="70" t="s">
        <v>125</v>
      </c>
      <c r="C31" s="98">
        <f>'לא סחיר - חוזים עתידיים'!I11</f>
        <v>-888.66</v>
      </c>
      <c r="D31" s="103">
        <f>'לא סחיר - חוזים עתידיים'!K11</f>
        <v>-1.4000000000000002E-3</v>
      </c>
    </row>
    <row r="32" spans="1:4">
      <c r="A32" s="33" t="s">
        <v>150</v>
      </c>
      <c r="B32" s="70" t="s">
        <v>102</v>
      </c>
      <c r="C32" s="98">
        <f>'לא סחיר - מוצרים מובנים'!N11</f>
        <v>0</v>
      </c>
      <c r="D32" s="103">
        <f>'לא סחיר - מוצרים מובנים'!Q11</f>
        <v>0</v>
      </c>
    </row>
    <row r="33" spans="1:7">
      <c r="A33" s="33" t="s">
        <v>150</v>
      </c>
      <c r="B33" s="69" t="s">
        <v>186</v>
      </c>
      <c r="C33" s="98">
        <f>הלוואות!P10</f>
        <v>6541.07</v>
      </c>
      <c r="D33" s="103">
        <f>הלוואות!R10</f>
        <v>1.06E-2</v>
      </c>
    </row>
    <row r="34" spans="1:7">
      <c r="A34" s="33" t="s">
        <v>150</v>
      </c>
      <c r="B34" s="69" t="s">
        <v>187</v>
      </c>
      <c r="C34" s="98">
        <f>'פקדונות מעל 3 חודשים'!M10</f>
        <v>0</v>
      </c>
      <c r="D34" s="103">
        <f>'פקדונות מעל 3 חודשים'!O10</f>
        <v>0</v>
      </c>
    </row>
    <row r="35" spans="1:7">
      <c r="A35" s="33" t="s">
        <v>150</v>
      </c>
      <c r="B35" s="69" t="s">
        <v>188</v>
      </c>
      <c r="C35" s="98">
        <f>'זכויות מקרקעין'!G10</f>
        <v>1578.15</v>
      </c>
      <c r="D35" s="103">
        <f>'זכויות מקרקעין'!I10</f>
        <v>2.5999999999999999E-3</v>
      </c>
    </row>
    <row r="36" spans="1:7">
      <c r="A36" s="33" t="s">
        <v>150</v>
      </c>
      <c r="B36" s="71" t="s">
        <v>189</v>
      </c>
      <c r="C36" s="98">
        <f>'השקעה בחברות מוחזקות'!I10</f>
        <v>0</v>
      </c>
      <c r="D36" s="103">
        <f>'השקעה בחברות מוחזקות'!K10</f>
        <v>0</v>
      </c>
    </row>
    <row r="37" spans="1:7">
      <c r="A37" s="33" t="s">
        <v>150</v>
      </c>
      <c r="B37" s="69" t="s">
        <v>190</v>
      </c>
      <c r="C37" s="98">
        <f>'השקעות אחרות '!I10</f>
        <v>0</v>
      </c>
      <c r="D37" s="103">
        <f>'השקעות אחרות '!K10</f>
        <v>0</v>
      </c>
    </row>
    <row r="38" spans="1:7">
      <c r="A38" s="33"/>
      <c r="B38" s="72" t="s">
        <v>192</v>
      </c>
      <c r="C38" s="98"/>
      <c r="D38" s="122"/>
    </row>
    <row r="39" spans="1:7">
      <c r="A39" s="33" t="s">
        <v>150</v>
      </c>
      <c r="B39" s="73" t="s">
        <v>194</v>
      </c>
      <c r="C39" s="98">
        <f>'עלות מתואמת אג"ח קונצרני סחיר'!M10</f>
        <v>0</v>
      </c>
      <c r="D39" s="103">
        <f>'עלות מתואמת אג"ח קונצרני סחיר'!P10</f>
        <v>0</v>
      </c>
    </row>
    <row r="40" spans="1:7">
      <c r="A40" s="33" t="s">
        <v>150</v>
      </c>
      <c r="B40" s="73" t="s">
        <v>193</v>
      </c>
      <c r="C40" s="98">
        <f>'עלות מתואמת אג"ח קונצרני ל.סחיר'!M10</f>
        <v>0</v>
      </c>
      <c r="D40" s="103">
        <f>'עלות מתואמת אג"ח קונצרני ל.סחיר'!P10</f>
        <v>0</v>
      </c>
    </row>
    <row r="41" spans="1:7">
      <c r="A41" s="33" t="s">
        <v>150</v>
      </c>
      <c r="B41" s="73" t="s">
        <v>195</v>
      </c>
      <c r="C41" s="98">
        <f>'עלות מתואמת מסגרות אשראי ללווים'!M10</f>
        <v>0</v>
      </c>
      <c r="D41" s="103">
        <f>'עלות מתואמת מסגרות אשראי ללווים'!P10</f>
        <v>0</v>
      </c>
    </row>
    <row r="42" spans="1:7">
      <c r="B42" s="73" t="s">
        <v>103</v>
      </c>
      <c r="C42" s="99">
        <f>SUM(C11,C13,C14,C15,C16,C17,C18,C19,C20,C21,C22,C24,C25,C26,C27,C28,C29,C30,C31,C32,C33,C34,C35,C36,C37,C39,C40,C41)</f>
        <v>618192.99</v>
      </c>
      <c r="D42" s="104">
        <f>SUM(D11,D13,D14,D15,D16,D17,D18,D19,D20,D21,D22,D24,D25,D26,D27,D28,D29,D30,D31,D32,D33,D34,D35,D36,D37,D39,D40,D41)</f>
        <v>1.0000000000000002</v>
      </c>
    </row>
    <row r="43" spans="1:7">
      <c r="A43" s="33" t="s">
        <v>150</v>
      </c>
      <c r="B43" s="49" t="s">
        <v>191</v>
      </c>
      <c r="C43" s="98">
        <f>'יתרת התחייבות להשקעה'!C10</f>
        <v>2470.6</v>
      </c>
      <c r="D43" s="100"/>
    </row>
    <row r="44" spans="1:7">
      <c r="B44" s="6" t="s">
        <v>130</v>
      </c>
      <c r="C44" s="97"/>
      <c r="D44" s="111"/>
    </row>
    <row r="45" spans="1:7">
      <c r="C45" s="41" t="s">
        <v>174</v>
      </c>
      <c r="D45" s="28" t="s">
        <v>124</v>
      </c>
    </row>
    <row r="46" spans="1:7">
      <c r="C46" s="41" t="s">
        <v>1</v>
      </c>
      <c r="D46" s="41" t="s">
        <v>2</v>
      </c>
    </row>
    <row r="47" spans="1:7">
      <c r="C47" s="123" t="s">
        <v>577</v>
      </c>
      <c r="D47" s="124">
        <v>3.4409999999999998</v>
      </c>
      <c r="G47" s="54"/>
    </row>
    <row r="48" spans="1:7">
      <c r="C48" s="123" t="s">
        <v>578</v>
      </c>
      <c r="D48" s="124">
        <v>4.0258000000000003</v>
      </c>
    </row>
    <row r="49" spans="2:4">
      <c r="C49" s="42"/>
      <c r="D49" s="42"/>
    </row>
    <row r="50" spans="2:4">
      <c r="B50" s="132" t="s">
        <v>256</v>
      </c>
      <c r="C50" s="132"/>
      <c r="D50" s="132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93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M528"/>
  <sheetViews>
    <sheetView rightToLeft="1" topLeftCell="A10" workbookViewId="0">
      <selection activeCell="J10" sqref="J10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10.6640625" style="2" bestFit="1" customWidth="1"/>
    <col min="4" max="4" width="11.6640625" style="2" bestFit="1" customWidth="1"/>
    <col min="5" max="5" width="7.109375" style="1" bestFit="1" customWidth="1"/>
    <col min="6" max="6" width="11.44140625" style="1" bestFit="1" customWidth="1"/>
    <col min="7" max="7" width="12.44140625" style="1" bestFit="1" customWidth="1"/>
    <col min="8" max="9" width="7.88671875" style="1" bestFit="1" customWidth="1"/>
    <col min="10" max="10" width="12.5546875" style="1" bestFit="1" customWidth="1"/>
    <col min="11" max="12" width="11.109375" style="1" customWidth="1"/>
    <col min="13" max="13" width="6.6640625" style="1" customWidth="1"/>
    <col min="14" max="14" width="7.6640625" style="1" customWidth="1"/>
    <col min="15" max="15" width="7.109375" style="1" customWidth="1"/>
    <col min="16" max="16" width="6" style="1" customWidth="1"/>
    <col min="17" max="17" width="7.88671875" style="1" customWidth="1"/>
    <col min="18" max="18" width="8.109375" style="1" customWidth="1"/>
    <col min="19" max="19" width="6.33203125" style="1" customWidth="1"/>
    <col min="20" max="20" width="8" style="1" customWidth="1"/>
    <col min="21" max="21" width="8.6640625" style="1" customWidth="1"/>
    <col min="22" max="22" width="10" style="1" customWidth="1"/>
    <col min="23" max="23" width="9.5546875" style="1" customWidth="1"/>
    <col min="24" max="24" width="6.109375" style="1" customWidth="1"/>
    <col min="25" max="26" width="5.6640625" style="1" customWidth="1"/>
    <col min="27" max="27" width="6.88671875" style="1" customWidth="1"/>
    <col min="28" max="28" width="6.44140625" style="1" customWidth="1"/>
    <col min="29" max="29" width="6.6640625" style="1" customWidth="1"/>
    <col min="30" max="30" width="7.33203125" style="1" customWidth="1"/>
    <col min="31" max="37" width="5.6640625" style="1" customWidth="1"/>
    <col min="38" max="38" width="3.44140625" style="1" customWidth="1"/>
    <col min="39" max="39" width="5.6640625" style="1" hidden="1" customWidth="1"/>
    <col min="40" max="40" width="10.109375" style="1" customWidth="1"/>
    <col min="41" max="41" width="13.88671875" style="1" customWidth="1"/>
    <col min="42" max="42" width="5.6640625" style="1" customWidth="1"/>
    <col min="43" max="16384" width="9.109375" style="1"/>
  </cols>
  <sheetData>
    <row r="1" spans="2:13">
      <c r="B1" s="80" t="s">
        <v>277</v>
      </c>
    </row>
    <row r="2" spans="2:13">
      <c r="B2" s="80" t="s">
        <v>278</v>
      </c>
    </row>
    <row r="3" spans="2:13">
      <c r="B3" s="80" t="s">
        <v>579</v>
      </c>
    </row>
    <row r="4" spans="2:13">
      <c r="B4" s="80" t="s">
        <v>580</v>
      </c>
    </row>
    <row r="5" spans="2:13">
      <c r="B5" s="81"/>
    </row>
    <row r="6" spans="2:13" ht="26.25" customHeight="1">
      <c r="B6" s="133" t="s">
        <v>196</v>
      </c>
      <c r="C6" s="134"/>
      <c r="D6" s="134"/>
      <c r="E6" s="134"/>
      <c r="F6" s="134"/>
      <c r="G6" s="134"/>
      <c r="H6" s="134"/>
      <c r="I6" s="134"/>
      <c r="J6" s="134"/>
      <c r="K6" s="134"/>
      <c r="L6" s="135"/>
    </row>
    <row r="7" spans="2:13" s="3" customFormat="1" ht="62.4">
      <c r="B7" s="11" t="s">
        <v>136</v>
      </c>
      <c r="C7" s="12" t="s">
        <v>47</v>
      </c>
      <c r="D7" s="12" t="s">
        <v>138</v>
      </c>
      <c r="E7" s="12" t="s">
        <v>15</v>
      </c>
      <c r="F7" s="12" t="s">
        <v>81</v>
      </c>
      <c r="G7" s="12" t="s">
        <v>122</v>
      </c>
      <c r="H7" s="12" t="s">
        <v>17</v>
      </c>
      <c r="I7" s="12" t="s">
        <v>19</v>
      </c>
      <c r="J7" s="12" t="s">
        <v>74</v>
      </c>
      <c r="K7" s="12" t="s">
        <v>170</v>
      </c>
      <c r="L7" s="13" t="s">
        <v>171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242</v>
      </c>
      <c r="K8" s="15" t="s">
        <v>20</v>
      </c>
      <c r="L8" s="16" t="s">
        <v>20</v>
      </c>
    </row>
    <row r="9" spans="2:13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2" t="s">
        <v>10</v>
      </c>
    </row>
    <row r="10" spans="2:13" s="4" customFormat="1" ht="18" customHeight="1">
      <c r="B10" s="55" t="s">
        <v>46</v>
      </c>
      <c r="C10" s="113"/>
      <c r="D10" s="83"/>
      <c r="E10" s="83"/>
      <c r="F10" s="83"/>
      <c r="G10" s="83"/>
      <c r="H10" s="107"/>
      <c r="I10" s="107"/>
      <c r="J10" s="82">
        <v>53871.42</v>
      </c>
      <c r="K10" s="107"/>
      <c r="L10" s="107">
        <v>8.7100000000000011E-2</v>
      </c>
    </row>
    <row r="11" spans="2:13" customFormat="1" ht="16.2">
      <c r="B11" s="56" t="s">
        <v>232</v>
      </c>
      <c r="C11" s="86"/>
      <c r="D11" s="86"/>
      <c r="E11" s="86"/>
      <c r="F11" s="86"/>
      <c r="G11" s="86"/>
      <c r="H11" s="108"/>
      <c r="I11" s="108"/>
      <c r="J11" s="88">
        <v>53871.42</v>
      </c>
      <c r="K11" s="108"/>
      <c r="L11" s="108">
        <v>8.7100000000000011E-2</v>
      </c>
    </row>
    <row r="12" spans="2:13" customFormat="1" ht="16.2">
      <c r="B12" s="56" t="s">
        <v>267</v>
      </c>
      <c r="C12" s="86"/>
      <c r="D12" s="86"/>
      <c r="E12" s="86"/>
      <c r="F12" s="86"/>
      <c r="G12" s="86"/>
      <c r="H12" s="108"/>
      <c r="I12" s="108"/>
      <c r="J12" s="88">
        <v>37905.699999999997</v>
      </c>
      <c r="K12" s="108"/>
      <c r="L12" s="108">
        <v>6.13E-2</v>
      </c>
    </row>
    <row r="13" spans="2:13" customFormat="1" ht="15.6">
      <c r="B13" s="57" t="s">
        <v>586</v>
      </c>
      <c r="C13" s="125">
        <v>9020002</v>
      </c>
      <c r="D13" s="125">
        <v>12</v>
      </c>
      <c r="E13" s="125" t="s">
        <v>305</v>
      </c>
      <c r="F13" s="125" t="s">
        <v>306</v>
      </c>
      <c r="G13" s="125" t="s">
        <v>165</v>
      </c>
      <c r="H13" s="89">
        <v>0</v>
      </c>
      <c r="I13" s="89">
        <v>0</v>
      </c>
      <c r="J13" s="89">
        <v>19307.240000000002</v>
      </c>
      <c r="K13" s="109">
        <f>+J13/$J$10</f>
        <v>0.35839485946351518</v>
      </c>
      <c r="L13" s="109">
        <f>J13/'סכום נכסי הקרן'!$C$42</f>
        <v>3.1231735578237472E-2</v>
      </c>
    </row>
    <row r="14" spans="2:13" customFormat="1" ht="15.6">
      <c r="B14" s="57" t="s">
        <v>587</v>
      </c>
      <c r="C14" s="125">
        <v>9020003</v>
      </c>
      <c r="D14" s="125">
        <v>10</v>
      </c>
      <c r="E14" s="125" t="s">
        <v>305</v>
      </c>
      <c r="F14" s="125" t="s">
        <v>306</v>
      </c>
      <c r="G14" s="125" t="s">
        <v>165</v>
      </c>
      <c r="H14" s="89">
        <v>0</v>
      </c>
      <c r="I14" s="89">
        <v>0</v>
      </c>
      <c r="J14" s="89">
        <v>171.86</v>
      </c>
      <c r="K14" s="109">
        <f>+J14/$J$10</f>
        <v>3.1901887865588103E-3</v>
      </c>
      <c r="L14" s="109">
        <f>J14/'סכום נכסי הקרן'!$C$42</f>
        <v>2.7800379942839536E-4</v>
      </c>
    </row>
    <row r="15" spans="2:13" customFormat="1" ht="15.6">
      <c r="B15" s="57" t="s">
        <v>586</v>
      </c>
      <c r="C15" s="125">
        <v>9020008</v>
      </c>
      <c r="D15" s="125">
        <v>12</v>
      </c>
      <c r="E15" s="125" t="s">
        <v>305</v>
      </c>
      <c r="F15" s="125" t="s">
        <v>306</v>
      </c>
      <c r="G15" s="125" t="s">
        <v>165</v>
      </c>
      <c r="H15" s="89">
        <v>0</v>
      </c>
      <c r="I15" s="89">
        <v>0</v>
      </c>
      <c r="J15" s="89">
        <v>41.4</v>
      </c>
      <c r="K15" s="109">
        <f t="shared" ref="K15:K20" si="0">+J15/$J$10</f>
        <v>7.684965423224411E-4</v>
      </c>
      <c r="L15" s="109">
        <f>J15/'סכום נכסי הקרן'!$C$42</f>
        <v>6.6969377960756228E-5</v>
      </c>
    </row>
    <row r="16" spans="2:13" customFormat="1" ht="15.6">
      <c r="B16" s="57" t="s">
        <v>588</v>
      </c>
      <c r="C16" s="125">
        <v>9020009</v>
      </c>
      <c r="D16" s="125">
        <v>31</v>
      </c>
      <c r="E16" s="125" t="s">
        <v>589</v>
      </c>
      <c r="F16" s="125" t="s">
        <v>306</v>
      </c>
      <c r="G16" s="125" t="s">
        <v>165</v>
      </c>
      <c r="H16" s="89">
        <v>0</v>
      </c>
      <c r="I16" s="89">
        <v>0</v>
      </c>
      <c r="J16" s="89">
        <v>406.15</v>
      </c>
      <c r="K16" s="109">
        <f t="shared" si="0"/>
        <v>7.5392480836777645E-3</v>
      </c>
      <c r="L16" s="109">
        <f>J16/'סכום נכסי הקרן'!$C$42</f>
        <v>6.5699547968022084E-4</v>
      </c>
    </row>
    <row r="17" spans="2:12" customFormat="1" ht="15.6">
      <c r="B17" s="57" t="s">
        <v>588</v>
      </c>
      <c r="C17" s="125">
        <v>9020014</v>
      </c>
      <c r="D17" s="125">
        <v>31</v>
      </c>
      <c r="E17" s="125" t="s">
        <v>589</v>
      </c>
      <c r="F17" s="125" t="s">
        <v>306</v>
      </c>
      <c r="G17" s="125" t="s">
        <v>165</v>
      </c>
      <c r="H17" s="89">
        <v>0</v>
      </c>
      <c r="I17" s="89">
        <v>0</v>
      </c>
      <c r="J17" s="89">
        <v>813.38</v>
      </c>
      <c r="K17" s="109">
        <f t="shared" si="0"/>
        <v>1.5098543903242202E-2</v>
      </c>
      <c r="L17" s="109">
        <f>J17/'סכום נכסי הקרן'!$C$42</f>
        <v>1.3157379866115919E-3</v>
      </c>
    </row>
    <row r="18" spans="2:12" customFormat="1" ht="15.6">
      <c r="B18" s="57" t="s">
        <v>590</v>
      </c>
      <c r="C18" s="125">
        <v>9020012</v>
      </c>
      <c r="D18" s="125">
        <v>20</v>
      </c>
      <c r="E18" s="125" t="s">
        <v>305</v>
      </c>
      <c r="F18" s="125" t="s">
        <v>306</v>
      </c>
      <c r="G18" s="125" t="s">
        <v>165</v>
      </c>
      <c r="H18" s="89">
        <v>0</v>
      </c>
      <c r="I18" s="89">
        <v>0</v>
      </c>
      <c r="J18" s="89">
        <v>21.87</v>
      </c>
      <c r="K18" s="109">
        <f t="shared" si="0"/>
        <v>4.0596665170511566E-4</v>
      </c>
      <c r="L18" s="109">
        <f>J18/'סכום נכסי הקרן'!$C$42</f>
        <v>3.5377301835790794E-5</v>
      </c>
    </row>
    <row r="19" spans="2:12" customFormat="1" ht="15.6">
      <c r="B19" s="57" t="s">
        <v>591</v>
      </c>
      <c r="C19" s="125">
        <v>9010005</v>
      </c>
      <c r="D19" s="125">
        <v>570009449</v>
      </c>
      <c r="E19" s="125">
        <v>0</v>
      </c>
      <c r="F19" s="125" t="s">
        <v>280</v>
      </c>
      <c r="G19" s="125" t="s">
        <v>165</v>
      </c>
      <c r="H19" s="89">
        <v>0</v>
      </c>
      <c r="I19" s="89">
        <v>0</v>
      </c>
      <c r="J19" s="89">
        <v>10</v>
      </c>
      <c r="K19" s="109">
        <f t="shared" si="0"/>
        <v>1.8562718413585536E-4</v>
      </c>
      <c r="L19" s="109">
        <f>J19/'סכום נכסי הקרן'!$C$42</f>
        <v>1.6176178251390396E-5</v>
      </c>
    </row>
    <row r="20" spans="2:12" customFormat="1" ht="15.6">
      <c r="B20" s="57" t="s">
        <v>586</v>
      </c>
      <c r="C20" s="125">
        <v>11010037</v>
      </c>
      <c r="D20" s="125">
        <v>12</v>
      </c>
      <c r="E20" s="125" t="s">
        <v>305</v>
      </c>
      <c r="F20" s="125" t="s">
        <v>306</v>
      </c>
      <c r="G20" s="125" t="s">
        <v>165</v>
      </c>
      <c r="H20" s="89">
        <v>0</v>
      </c>
      <c r="I20" s="89">
        <v>0</v>
      </c>
      <c r="J20" s="89">
        <v>3870</v>
      </c>
      <c r="K20" s="109">
        <f t="shared" si="0"/>
        <v>7.1837720260576013E-2</v>
      </c>
      <c r="L20" s="109">
        <f>J20/'סכום נכסי הקרן'!$C$42</f>
        <v>6.2601809832880826E-3</v>
      </c>
    </row>
    <row r="21" spans="2:12" customFormat="1" ht="15.6">
      <c r="B21" s="57" t="s">
        <v>588</v>
      </c>
      <c r="C21" s="125">
        <v>9020016</v>
      </c>
      <c r="D21" s="125">
        <v>31</v>
      </c>
      <c r="E21" s="125" t="s">
        <v>589</v>
      </c>
      <c r="F21" s="125" t="s">
        <v>306</v>
      </c>
      <c r="G21" s="125" t="s">
        <v>165</v>
      </c>
      <c r="H21" s="109">
        <v>0</v>
      </c>
      <c r="I21" s="109">
        <v>0</v>
      </c>
      <c r="J21" s="89">
        <v>550.32000000000005</v>
      </c>
      <c r="K21" s="109">
        <f t="shared" ref="K21:K26" si="1">+J21/$J$10</f>
        <v>1.0215435197364392E-2</v>
      </c>
      <c r="L21" s="109">
        <f>J21/'סכום נכסי הקרן'!$C$42</f>
        <v>8.9020744153051631E-4</v>
      </c>
    </row>
    <row r="22" spans="2:12" customFormat="1" ht="15.6">
      <c r="B22" s="57" t="s">
        <v>586</v>
      </c>
      <c r="C22" s="125">
        <v>11010031</v>
      </c>
      <c r="D22" s="125">
        <v>12</v>
      </c>
      <c r="E22" s="125" t="s">
        <v>305</v>
      </c>
      <c r="F22" s="125" t="s">
        <v>306</v>
      </c>
      <c r="G22" s="125" t="s">
        <v>165</v>
      </c>
      <c r="H22" s="109">
        <v>0</v>
      </c>
      <c r="I22" s="109">
        <v>0</v>
      </c>
      <c r="J22" s="89">
        <v>558.79999999999995</v>
      </c>
      <c r="K22" s="109">
        <f t="shared" si="1"/>
        <v>1.0372847049511595E-2</v>
      </c>
      <c r="L22" s="109">
        <f>J22/'סכום נכסי הקרן'!$C$42</f>
        <v>9.039248406876952E-4</v>
      </c>
    </row>
    <row r="23" spans="2:12" customFormat="1" ht="15.6">
      <c r="B23" s="57" t="s">
        <v>588</v>
      </c>
      <c r="C23" s="125">
        <v>9020017</v>
      </c>
      <c r="D23" s="125">
        <v>31</v>
      </c>
      <c r="E23" s="125" t="s">
        <v>589</v>
      </c>
      <c r="F23" s="125" t="s">
        <v>306</v>
      </c>
      <c r="G23" s="125" t="s">
        <v>165</v>
      </c>
      <c r="H23" s="89">
        <v>0</v>
      </c>
      <c r="I23" s="89">
        <v>0</v>
      </c>
      <c r="J23" s="89">
        <v>675.41</v>
      </c>
      <c r="K23" s="109">
        <f t="shared" si="1"/>
        <v>1.2537445643719804E-2</v>
      </c>
      <c r="L23" s="109">
        <f>J23/'סכום נכסי הקרן'!$C$42</f>
        <v>1.0925552552771586E-3</v>
      </c>
    </row>
    <row r="24" spans="2:12" customFormat="1" ht="15.6">
      <c r="B24" s="57" t="s">
        <v>586</v>
      </c>
      <c r="C24" s="125">
        <v>11010041</v>
      </c>
      <c r="D24" s="125">
        <v>12</v>
      </c>
      <c r="E24" s="125" t="s">
        <v>305</v>
      </c>
      <c r="F24" s="125" t="s">
        <v>306</v>
      </c>
      <c r="G24" s="125" t="s">
        <v>165</v>
      </c>
      <c r="H24" s="89">
        <v>0</v>
      </c>
      <c r="I24" s="89">
        <v>0</v>
      </c>
      <c r="J24" s="89">
        <v>9168.0499999999993</v>
      </c>
      <c r="K24" s="109">
        <f t="shared" si="1"/>
        <v>0.17018393055167286</v>
      </c>
      <c r="L24" s="109">
        <f>J24/'סכום נכסי הקרן'!$C$42</f>
        <v>1.4830401101765971E-2</v>
      </c>
    </row>
    <row r="25" spans="2:12" customFormat="1" ht="15.6">
      <c r="B25" s="57" t="s">
        <v>588</v>
      </c>
      <c r="C25" s="125">
        <v>9020015</v>
      </c>
      <c r="D25" s="125">
        <v>31</v>
      </c>
      <c r="E25" s="125" t="s">
        <v>589</v>
      </c>
      <c r="F25" s="125" t="s">
        <v>306</v>
      </c>
      <c r="G25" s="125" t="s">
        <v>165</v>
      </c>
      <c r="H25" s="109">
        <v>0</v>
      </c>
      <c r="I25" s="109">
        <v>0</v>
      </c>
      <c r="J25" s="89">
        <v>729.54</v>
      </c>
      <c r="K25" s="109">
        <f t="shared" si="1"/>
        <v>1.3542245591447189E-2</v>
      </c>
      <c r="L25" s="109">
        <f>J25/'סכום נכסי הקרן'!$C$42</f>
        <v>1.1801169081519349E-3</v>
      </c>
    </row>
    <row r="26" spans="2:12" customFormat="1" ht="15.6">
      <c r="B26" s="57" t="s">
        <v>586</v>
      </c>
      <c r="C26" s="125">
        <v>11010043</v>
      </c>
      <c r="D26" s="125">
        <v>12</v>
      </c>
      <c r="E26" s="125" t="s">
        <v>305</v>
      </c>
      <c r="F26" s="125" t="s">
        <v>306</v>
      </c>
      <c r="G26" s="125" t="s">
        <v>165</v>
      </c>
      <c r="H26" s="109">
        <v>0</v>
      </c>
      <c r="I26" s="109">
        <v>0</v>
      </c>
      <c r="J26" s="89">
        <v>1581.68</v>
      </c>
      <c r="K26" s="109">
        <f t="shared" si="1"/>
        <v>2.9360280460399971E-2</v>
      </c>
      <c r="L26" s="109">
        <f>J26/'סכום נכסי הקרן'!$C$42</f>
        <v>2.558553761665916E-3</v>
      </c>
    </row>
    <row r="27" spans="2:12" customFormat="1" ht="16.2">
      <c r="B27" s="56" t="s">
        <v>268</v>
      </c>
      <c r="C27" s="86"/>
      <c r="D27" s="86"/>
      <c r="E27" s="86"/>
      <c r="F27" s="86"/>
      <c r="G27" s="86"/>
      <c r="H27" s="108"/>
      <c r="I27" s="108"/>
      <c r="J27" s="88">
        <v>9779.94</v>
      </c>
      <c r="K27" s="108"/>
      <c r="L27" s="108">
        <v>1.5800000000000002E-2</v>
      </c>
    </row>
    <row r="28" spans="2:12" customFormat="1" ht="15.6">
      <c r="B28" s="57" t="s">
        <v>269</v>
      </c>
      <c r="C28" s="125">
        <v>1</v>
      </c>
      <c r="D28" s="125">
        <v>12</v>
      </c>
      <c r="E28" s="125" t="s">
        <v>305</v>
      </c>
      <c r="F28" s="125" t="s">
        <v>280</v>
      </c>
      <c r="G28" s="125" t="s">
        <v>164</v>
      </c>
      <c r="H28" s="109">
        <v>0</v>
      </c>
      <c r="I28" s="109">
        <v>0</v>
      </c>
      <c r="J28" s="89">
        <v>9779.94</v>
      </c>
      <c r="K28" s="109">
        <v>0.18149999999999999</v>
      </c>
      <c r="L28" s="109">
        <v>1.5800000000000002E-2</v>
      </c>
    </row>
    <row r="29" spans="2:12" customFormat="1" ht="16.2">
      <c r="B29" s="56" t="s">
        <v>270</v>
      </c>
      <c r="C29" s="86"/>
      <c r="D29" s="86"/>
      <c r="E29" s="86"/>
      <c r="F29" s="86"/>
      <c r="G29" s="86"/>
      <c r="H29" s="108"/>
      <c r="I29" s="108"/>
      <c r="J29" s="88"/>
      <c r="K29" s="108"/>
      <c r="L29" s="108"/>
    </row>
    <row r="30" spans="2:12" customFormat="1" ht="15.6">
      <c r="B30" s="57" t="s">
        <v>271</v>
      </c>
      <c r="C30" s="87"/>
      <c r="D30" s="87"/>
      <c r="E30" s="87"/>
      <c r="F30" s="87"/>
      <c r="G30" s="87"/>
      <c r="H30" s="109"/>
      <c r="I30" s="109"/>
      <c r="J30" s="89"/>
      <c r="K30" s="109"/>
      <c r="L30" s="109"/>
    </row>
    <row r="31" spans="2:12" customFormat="1" ht="16.2">
      <c r="B31" s="56" t="s">
        <v>272</v>
      </c>
      <c r="C31" s="86"/>
      <c r="D31" s="86"/>
      <c r="E31" s="86"/>
      <c r="F31" s="86"/>
      <c r="G31" s="86"/>
      <c r="H31" s="108"/>
      <c r="I31" s="108"/>
      <c r="J31" s="88">
        <v>6185.78</v>
      </c>
      <c r="K31" s="108"/>
      <c r="L31" s="108">
        <v>0.01</v>
      </c>
    </row>
    <row r="32" spans="2:12" customFormat="1" ht="15.6">
      <c r="B32" s="57" t="s">
        <v>271</v>
      </c>
      <c r="C32" s="87"/>
      <c r="D32" s="87"/>
      <c r="E32" s="87"/>
      <c r="F32" s="87"/>
      <c r="G32" s="87"/>
      <c r="H32" s="109"/>
      <c r="I32" s="109"/>
      <c r="J32" s="89"/>
      <c r="K32" s="109"/>
      <c r="L32" s="109"/>
    </row>
    <row r="33" spans="1:12" customFormat="1" ht="15.6">
      <c r="B33" s="57" t="s">
        <v>273</v>
      </c>
      <c r="C33" s="125">
        <v>40</v>
      </c>
      <c r="D33" s="125">
        <v>20</v>
      </c>
      <c r="E33" s="125" t="s">
        <v>305</v>
      </c>
      <c r="F33" s="125" t="s">
        <v>306</v>
      </c>
      <c r="G33" s="125" t="s">
        <v>165</v>
      </c>
      <c r="H33" s="109">
        <v>0</v>
      </c>
      <c r="I33" s="109">
        <v>0</v>
      </c>
      <c r="J33" s="89">
        <v>6185.78</v>
      </c>
      <c r="K33" s="109">
        <v>0.1148</v>
      </c>
      <c r="L33" s="109">
        <v>0.01</v>
      </c>
    </row>
    <row r="34" spans="1:12" customFormat="1" ht="16.2">
      <c r="B34" s="56" t="s">
        <v>274</v>
      </c>
      <c r="C34" s="86"/>
      <c r="D34" s="86"/>
      <c r="E34" s="86"/>
      <c r="F34" s="86"/>
      <c r="G34" s="86"/>
      <c r="H34" s="108"/>
      <c r="I34" s="108"/>
      <c r="J34" s="88"/>
      <c r="K34" s="108"/>
      <c r="L34" s="108"/>
    </row>
    <row r="35" spans="1:12" customFormat="1" ht="15.6">
      <c r="B35" s="57" t="s">
        <v>271</v>
      </c>
      <c r="C35" s="87"/>
      <c r="D35" s="87"/>
      <c r="E35" s="87"/>
      <c r="F35" s="87"/>
      <c r="G35" s="87"/>
      <c r="H35" s="109"/>
      <c r="I35" s="109"/>
      <c r="J35" s="89"/>
      <c r="K35" s="109"/>
      <c r="L35" s="109"/>
    </row>
    <row r="36" spans="1:12" customFormat="1" ht="16.2">
      <c r="B36" s="56" t="s">
        <v>275</v>
      </c>
      <c r="C36" s="86"/>
      <c r="D36" s="86"/>
      <c r="E36" s="86"/>
      <c r="F36" s="86"/>
      <c r="G36" s="86"/>
      <c r="H36" s="108"/>
      <c r="I36" s="108"/>
      <c r="J36" s="88"/>
      <c r="K36" s="108"/>
      <c r="L36" s="108"/>
    </row>
    <row r="37" spans="1:12" customFormat="1" ht="15.6">
      <c r="B37" s="57" t="s">
        <v>271</v>
      </c>
      <c r="C37" s="87"/>
      <c r="D37" s="87"/>
      <c r="E37" s="87"/>
      <c r="F37" s="87"/>
      <c r="G37" s="87"/>
      <c r="H37" s="109"/>
      <c r="I37" s="109"/>
      <c r="J37" s="89"/>
      <c r="K37" s="109"/>
      <c r="L37" s="109"/>
    </row>
    <row r="38" spans="1:12" customFormat="1" ht="16.2">
      <c r="B38" s="56" t="s">
        <v>276</v>
      </c>
      <c r="C38" s="86"/>
      <c r="D38" s="86"/>
      <c r="E38" s="86"/>
      <c r="F38" s="86"/>
      <c r="G38" s="86"/>
      <c r="H38" s="108"/>
      <c r="I38" s="108"/>
      <c r="J38" s="88"/>
      <c r="K38" s="108"/>
      <c r="L38" s="108"/>
    </row>
    <row r="39" spans="1:12" customFormat="1" ht="15.6">
      <c r="B39" s="57" t="s">
        <v>271</v>
      </c>
      <c r="C39" s="87"/>
      <c r="D39" s="87"/>
      <c r="E39" s="87"/>
      <c r="F39" s="87"/>
      <c r="G39" s="87"/>
      <c r="H39" s="109"/>
      <c r="I39" s="109"/>
      <c r="J39" s="89"/>
      <c r="K39" s="109"/>
      <c r="L39" s="109"/>
    </row>
    <row r="40" spans="1:12" customFormat="1" ht="16.2">
      <c r="B40" s="56" t="s">
        <v>231</v>
      </c>
      <c r="C40" s="86"/>
      <c r="D40" s="86"/>
      <c r="E40" s="86"/>
      <c r="F40" s="86"/>
      <c r="G40" s="86"/>
      <c r="H40" s="108"/>
      <c r="I40" s="108"/>
      <c r="J40" s="88"/>
      <c r="K40" s="108"/>
      <c r="L40" s="108"/>
    </row>
    <row r="41" spans="1:12" customFormat="1" ht="16.2">
      <c r="B41" s="56" t="s">
        <v>268</v>
      </c>
      <c r="C41" s="86"/>
      <c r="D41" s="86"/>
      <c r="E41" s="86"/>
      <c r="F41" s="86"/>
      <c r="G41" s="86"/>
      <c r="H41" s="108"/>
      <c r="I41" s="108"/>
      <c r="J41" s="88"/>
      <c r="K41" s="108"/>
      <c r="L41" s="108"/>
    </row>
    <row r="42" spans="1:12" customFormat="1" ht="15.6">
      <c r="B42" s="57" t="s">
        <v>271</v>
      </c>
      <c r="C42" s="87"/>
      <c r="D42" s="87"/>
      <c r="E42" s="87"/>
      <c r="F42" s="87"/>
      <c r="G42" s="87"/>
      <c r="H42" s="109"/>
      <c r="I42" s="109"/>
      <c r="J42" s="89"/>
      <c r="K42" s="109"/>
      <c r="L42" s="109"/>
    </row>
    <row r="43" spans="1:12" customFormat="1" ht="16.2">
      <c r="B43" s="56" t="s">
        <v>276</v>
      </c>
      <c r="C43" s="86"/>
      <c r="D43" s="86"/>
      <c r="E43" s="86"/>
      <c r="F43" s="86"/>
      <c r="G43" s="86"/>
      <c r="H43" s="108"/>
      <c r="I43" s="108"/>
      <c r="J43" s="88"/>
      <c r="K43" s="108"/>
      <c r="L43" s="108"/>
    </row>
    <row r="44" spans="1:12" customFormat="1" ht="15.6">
      <c r="B44" s="114" t="s">
        <v>271</v>
      </c>
      <c r="C44" s="87"/>
      <c r="D44" s="87"/>
      <c r="E44" s="87"/>
      <c r="F44" s="87"/>
      <c r="G44" s="87"/>
      <c r="H44" s="109"/>
      <c r="I44" s="109"/>
      <c r="J44" s="89"/>
      <c r="K44" s="109"/>
      <c r="L44" s="109"/>
    </row>
    <row r="45" spans="1:12" customFormat="1">
      <c r="A45" s="1"/>
      <c r="B45" s="112" t="s">
        <v>249</v>
      </c>
      <c r="C45" s="2"/>
      <c r="D45" s="1"/>
      <c r="E45" s="1"/>
      <c r="F45" s="1"/>
      <c r="G45" s="1"/>
      <c r="H45" s="1"/>
      <c r="I45" s="1"/>
      <c r="J45" s="1"/>
      <c r="K45" s="1"/>
      <c r="L45" s="1"/>
    </row>
    <row r="46" spans="1:12" customFormat="1">
      <c r="A46" s="1"/>
      <c r="B46" s="136" t="s">
        <v>256</v>
      </c>
      <c r="C46" s="136"/>
      <c r="D46" s="136"/>
      <c r="E46" s="136"/>
      <c r="F46" s="136"/>
      <c r="G46" s="136"/>
      <c r="H46" s="136"/>
      <c r="I46" s="136"/>
      <c r="J46" s="136"/>
      <c r="K46" s="136"/>
      <c r="L46" s="136"/>
    </row>
    <row r="47" spans="1:12" customFormat="1" ht="13.2"/>
    <row r="48" spans="1:12" customFormat="1" ht="13.2"/>
    <row r="49" spans="4:4" customFormat="1" ht="13.2"/>
    <row r="50" spans="4:4" customFormat="1" ht="13.2"/>
    <row r="51" spans="4:4" customFormat="1" ht="13.2"/>
    <row r="52" spans="4:4" customFormat="1" ht="13.2"/>
    <row r="53" spans="4:4" customFormat="1" ht="13.2"/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D517" s="1"/>
    </row>
    <row r="518" spans="4:5">
      <c r="D518" s="1"/>
    </row>
    <row r="519" spans="4:5">
      <c r="D519" s="1"/>
    </row>
    <row r="520" spans="4:5">
      <c r="D520" s="1"/>
    </row>
    <row r="521" spans="4:5">
      <c r="D521" s="1"/>
    </row>
    <row r="522" spans="4:5">
      <c r="D522" s="1"/>
    </row>
    <row r="523" spans="4:5">
      <c r="D523" s="1"/>
    </row>
    <row r="524" spans="4:5">
      <c r="D524" s="1"/>
    </row>
    <row r="525" spans="4:5">
      <c r="D525" s="1"/>
    </row>
    <row r="526" spans="4:5">
      <c r="D526" s="1"/>
    </row>
    <row r="527" spans="4:5">
      <c r="D527" s="1"/>
    </row>
    <row r="528" spans="4:5">
      <c r="E528" s="2"/>
    </row>
  </sheetData>
  <mergeCells count="2">
    <mergeCell ref="B6:L6"/>
    <mergeCell ref="B46:L46"/>
  </mergeCells>
  <phoneticPr fontId="4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80"/>
  <sheetViews>
    <sheetView rightToLeft="1" topLeftCell="B1" workbookViewId="0">
      <selection activeCell="B1" sqref="B1:R29"/>
    </sheetView>
  </sheetViews>
  <sheetFormatPr defaultColWidth="9.109375" defaultRowHeight="17.399999999999999"/>
  <cols>
    <col min="1" max="1" width="6.33203125" style="1" customWidth="1"/>
    <col min="2" max="2" width="42.77734375" style="2" bestFit="1" customWidth="1"/>
    <col min="3" max="3" width="11.5546875" style="2" customWidth="1"/>
    <col min="4" max="4" width="10.33203125" style="2" customWidth="1"/>
    <col min="5" max="5" width="5.5546875" style="1" customWidth="1"/>
    <col min="6" max="6" width="8.44140625" style="1" bestFit="1" customWidth="1"/>
    <col min="7" max="7" width="11.6640625" style="1" customWidth="1"/>
    <col min="8" max="8" width="8.21875" style="1" customWidth="1"/>
    <col min="9" max="9" width="9.88671875" style="1" bestFit="1" customWidth="1"/>
    <col min="10" max="10" width="8.88671875" style="1" customWidth="1"/>
    <col min="11" max="11" width="9.6640625" style="1" customWidth="1"/>
    <col min="12" max="12" width="20.77734375" style="1" customWidth="1"/>
    <col min="13" max="13" width="9.21875" style="1" customWidth="1"/>
    <col min="14" max="14" width="9.6640625" style="1" bestFit="1" customWidth="1"/>
    <col min="15" max="15" width="15.109375" style="1" customWidth="1"/>
    <col min="16" max="18" width="11.109375" style="1" customWidth="1"/>
    <col min="19" max="38" width="7.5546875" style="1" customWidth="1"/>
    <col min="39" max="39" width="6.6640625" style="1" customWidth="1"/>
    <col min="40" max="40" width="7.6640625" style="1" customWidth="1"/>
    <col min="41" max="41" width="7.109375" style="1" customWidth="1"/>
    <col min="42" max="42" width="6" style="1" customWidth="1"/>
    <col min="43" max="43" width="7.88671875" style="1" customWidth="1"/>
    <col min="44" max="44" width="8.109375" style="1" customWidth="1"/>
    <col min="45" max="45" width="1.6640625" style="1" customWidth="1"/>
    <col min="46" max="46" width="15" style="1" customWidth="1"/>
    <col min="47" max="47" width="8.6640625" style="1" customWidth="1"/>
    <col min="48" max="48" width="10" style="1" customWidth="1"/>
    <col min="49" max="49" width="9.5546875" style="1" customWidth="1"/>
    <col min="50" max="50" width="6.109375" style="1" customWidth="1"/>
    <col min="51" max="52" width="5.6640625" style="1" customWidth="1"/>
    <col min="53" max="53" width="6.88671875" style="1" customWidth="1"/>
    <col min="54" max="54" width="6.44140625" style="1" customWidth="1"/>
    <col min="55" max="55" width="6.6640625" style="1" customWidth="1"/>
    <col min="56" max="56" width="7.33203125" style="1" customWidth="1"/>
    <col min="57" max="68" width="5.6640625" style="1" customWidth="1"/>
    <col min="69" max="16384" width="9.109375" style="1"/>
  </cols>
  <sheetData>
    <row r="1" spans="2:53">
      <c r="B1" s="80" t="s">
        <v>277</v>
      </c>
    </row>
    <row r="2" spans="2:53">
      <c r="B2" s="80" t="s">
        <v>278</v>
      </c>
    </row>
    <row r="3" spans="2:53">
      <c r="B3" s="80" t="s">
        <v>579</v>
      </c>
    </row>
    <row r="4" spans="2:53">
      <c r="B4" s="80" t="s">
        <v>580</v>
      </c>
    </row>
    <row r="6" spans="2:53" ht="21.75" customHeight="1">
      <c r="B6" s="137" t="s">
        <v>197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9"/>
    </row>
    <row r="7" spans="2:53" ht="27.75" customHeight="1">
      <c r="B7" s="140" t="s">
        <v>108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2"/>
      <c r="AU7" s="3"/>
      <c r="AV7" s="3"/>
    </row>
    <row r="8" spans="2:53" s="3" customFormat="1" ht="55.5" customHeight="1">
      <c r="B8" s="19" t="s">
        <v>136</v>
      </c>
      <c r="C8" s="24" t="s">
        <v>47</v>
      </c>
      <c r="D8" s="75" t="s">
        <v>141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255</v>
      </c>
      <c r="N8" s="24" t="s">
        <v>254</v>
      </c>
      <c r="O8" s="24" t="s">
        <v>74</v>
      </c>
      <c r="P8" s="24" t="s">
        <v>253</v>
      </c>
      <c r="Q8" s="47" t="s">
        <v>170</v>
      </c>
      <c r="R8" s="48" t="s">
        <v>172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242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61" t="s">
        <v>1</v>
      </c>
      <c r="D10" s="61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5" t="s">
        <v>25</v>
      </c>
      <c r="C11" s="113"/>
      <c r="D11" s="113"/>
      <c r="E11" s="113"/>
      <c r="F11" s="113"/>
      <c r="G11" s="90"/>
      <c r="H11" s="113">
        <v>6.1</v>
      </c>
      <c r="I11" s="113"/>
      <c r="J11" s="107"/>
      <c r="K11" s="107">
        <v>5.3E-3</v>
      </c>
      <c r="L11" s="82">
        <v>157089724</v>
      </c>
      <c r="M11" s="82"/>
      <c r="N11" s="82"/>
      <c r="O11" s="82">
        <v>185542.92</v>
      </c>
      <c r="P11" s="107"/>
      <c r="Q11" s="107"/>
      <c r="R11" s="107">
        <v>0.30010000000000003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8" t="s">
        <v>232</v>
      </c>
      <c r="C12" s="86"/>
      <c r="D12" s="86"/>
      <c r="E12" s="86"/>
      <c r="F12" s="86"/>
      <c r="G12" s="91"/>
      <c r="H12" s="86">
        <v>6.1</v>
      </c>
      <c r="I12" s="86"/>
      <c r="J12" s="108"/>
      <c r="K12" s="108">
        <v>5.3E-3</v>
      </c>
      <c r="L12" s="88">
        <v>157089724</v>
      </c>
      <c r="M12" s="88"/>
      <c r="N12" s="88"/>
      <c r="O12" s="88">
        <v>185542.92</v>
      </c>
      <c r="P12" s="108"/>
      <c r="Q12" s="108"/>
      <c r="R12" s="108">
        <v>0.30010000000000003</v>
      </c>
    </row>
    <row r="13" spans="2:53" customFormat="1" ht="16.2">
      <c r="B13" s="58" t="s">
        <v>23</v>
      </c>
      <c r="C13" s="86"/>
      <c r="D13" s="86"/>
      <c r="E13" s="86"/>
      <c r="F13" s="86"/>
      <c r="G13" s="91"/>
      <c r="H13" s="86">
        <v>6.16</v>
      </c>
      <c r="I13" s="86"/>
      <c r="J13" s="108"/>
      <c r="K13" s="108">
        <v>4.5999999999999999E-3</v>
      </c>
      <c r="L13" s="88">
        <v>52722548</v>
      </c>
      <c r="M13" s="88"/>
      <c r="N13" s="88"/>
      <c r="O13" s="88">
        <v>65642.649999999994</v>
      </c>
      <c r="P13" s="108"/>
      <c r="Q13" s="108"/>
      <c r="R13" s="108">
        <v>0.10619999999999999</v>
      </c>
    </row>
    <row r="14" spans="2:53" customFormat="1" ht="15.6">
      <c r="B14" s="59" t="s">
        <v>279</v>
      </c>
      <c r="C14" s="87">
        <v>9590431</v>
      </c>
      <c r="D14" s="87" t="s">
        <v>142</v>
      </c>
      <c r="E14" s="87">
        <v>0</v>
      </c>
      <c r="F14" s="87" t="s">
        <v>280</v>
      </c>
      <c r="G14" s="92"/>
      <c r="H14" s="87">
        <v>3.63</v>
      </c>
      <c r="I14" s="87" t="s">
        <v>165</v>
      </c>
      <c r="J14" s="109">
        <v>0.04</v>
      </c>
      <c r="K14" s="109">
        <v>-3.0999999999999999E-3</v>
      </c>
      <c r="L14" s="89">
        <v>724630</v>
      </c>
      <c r="M14" s="89">
        <v>144.97</v>
      </c>
      <c r="N14" s="89">
        <v>0</v>
      </c>
      <c r="O14" s="89">
        <v>1050.5</v>
      </c>
      <c r="P14" s="109">
        <v>1E-4</v>
      </c>
      <c r="Q14" s="109">
        <v>5.6999999999999993E-3</v>
      </c>
      <c r="R14" s="109">
        <v>1.7000000000000001E-3</v>
      </c>
    </row>
    <row r="15" spans="2:53" customFormat="1" ht="15.6">
      <c r="B15" s="59" t="s">
        <v>281</v>
      </c>
      <c r="C15" s="87">
        <v>9590332</v>
      </c>
      <c r="D15" s="87" t="s">
        <v>142</v>
      </c>
      <c r="E15" s="87">
        <v>0</v>
      </c>
      <c r="F15" s="87" t="s">
        <v>280</v>
      </c>
      <c r="G15" s="92"/>
      <c r="H15" s="87">
        <v>0.83</v>
      </c>
      <c r="I15" s="87" t="s">
        <v>165</v>
      </c>
      <c r="J15" s="109">
        <v>0.04</v>
      </c>
      <c r="K15" s="109">
        <v>7.8000000000000005E-3</v>
      </c>
      <c r="L15" s="89">
        <v>7682147</v>
      </c>
      <c r="M15" s="89">
        <v>134.9</v>
      </c>
      <c r="N15" s="89">
        <v>0</v>
      </c>
      <c r="O15" s="89">
        <v>10363.219999999999</v>
      </c>
      <c r="P15" s="109">
        <v>5.0000000000000001E-4</v>
      </c>
      <c r="Q15" s="109">
        <v>5.5899999999999998E-2</v>
      </c>
      <c r="R15" s="109">
        <v>1.6799999999999999E-2</v>
      </c>
    </row>
    <row r="16" spans="2:53" customFormat="1" ht="15.6">
      <c r="B16" s="59" t="s">
        <v>282</v>
      </c>
      <c r="C16" s="87">
        <v>1137181</v>
      </c>
      <c r="D16" s="87" t="s">
        <v>142</v>
      </c>
      <c r="E16" s="87">
        <v>0</v>
      </c>
      <c r="F16" s="87" t="s">
        <v>280</v>
      </c>
      <c r="G16" s="92"/>
      <c r="H16" s="87">
        <v>0.08</v>
      </c>
      <c r="I16" s="87" t="s">
        <v>165</v>
      </c>
      <c r="J16" s="109">
        <v>1E-3</v>
      </c>
      <c r="K16" s="109">
        <v>2.0499999999999997E-2</v>
      </c>
      <c r="L16" s="89">
        <v>12976427</v>
      </c>
      <c r="M16" s="89">
        <v>100.84</v>
      </c>
      <c r="N16" s="89">
        <v>0</v>
      </c>
      <c r="O16" s="89">
        <v>13085.43</v>
      </c>
      <c r="P16" s="109">
        <v>2E-3</v>
      </c>
      <c r="Q16" s="109">
        <v>7.0499999999999993E-2</v>
      </c>
      <c r="R16" s="109">
        <v>2.12E-2</v>
      </c>
    </row>
    <row r="17" spans="2:18" customFormat="1" ht="15.6">
      <c r="B17" s="59" t="s">
        <v>283</v>
      </c>
      <c r="C17" s="87">
        <v>1135912</v>
      </c>
      <c r="D17" s="87" t="s">
        <v>142</v>
      </c>
      <c r="E17" s="87">
        <v>0</v>
      </c>
      <c r="F17" s="87" t="s">
        <v>280</v>
      </c>
      <c r="G17" s="92"/>
      <c r="H17" s="87">
        <v>5.08</v>
      </c>
      <c r="I17" s="87" t="s">
        <v>165</v>
      </c>
      <c r="J17" s="109">
        <v>7.4999999999999997E-3</v>
      </c>
      <c r="K17" s="109">
        <v>5.9999999999999995E-4</v>
      </c>
      <c r="L17" s="89">
        <v>8414011</v>
      </c>
      <c r="M17" s="89">
        <v>107.2</v>
      </c>
      <c r="N17" s="89">
        <v>0</v>
      </c>
      <c r="O17" s="89">
        <v>9019.82</v>
      </c>
      <c r="P17" s="109">
        <v>4.0000000000000002E-4</v>
      </c>
      <c r="Q17" s="109">
        <v>4.8600000000000004E-2</v>
      </c>
      <c r="R17" s="109">
        <v>1.46E-2</v>
      </c>
    </row>
    <row r="18" spans="2:18" customFormat="1" ht="15.6">
      <c r="B18" s="59" t="s">
        <v>284</v>
      </c>
      <c r="C18" s="87">
        <v>1140847</v>
      </c>
      <c r="D18" s="87" t="s">
        <v>142</v>
      </c>
      <c r="E18" s="87">
        <v>0</v>
      </c>
      <c r="F18" s="87" t="s">
        <v>280</v>
      </c>
      <c r="G18" s="92"/>
      <c r="H18" s="87">
        <v>6.52</v>
      </c>
      <c r="I18" s="87" t="s">
        <v>165</v>
      </c>
      <c r="J18" s="109">
        <v>8.5000000000000006E-3</v>
      </c>
      <c r="K18" s="109">
        <v>-3.4999999999999996E-3</v>
      </c>
      <c r="L18" s="89">
        <v>4786100</v>
      </c>
      <c r="M18" s="89">
        <v>109.57</v>
      </c>
      <c r="N18" s="89">
        <v>0</v>
      </c>
      <c r="O18" s="89">
        <v>5244.13</v>
      </c>
      <c r="P18" s="109">
        <v>2.0000000000000001E-4</v>
      </c>
      <c r="Q18" s="109">
        <v>2.8300000000000002E-2</v>
      </c>
      <c r="R18" s="109">
        <v>8.5000000000000006E-3</v>
      </c>
    </row>
    <row r="19" spans="2:18" customFormat="1" ht="15.6">
      <c r="B19" s="59" t="s">
        <v>285</v>
      </c>
      <c r="C19" s="87">
        <v>1157023</v>
      </c>
      <c r="D19" s="87" t="s">
        <v>142</v>
      </c>
      <c r="E19" s="87">
        <v>0</v>
      </c>
      <c r="F19" s="87" t="s">
        <v>280</v>
      </c>
      <c r="G19" s="92"/>
      <c r="H19" s="87">
        <v>8.5</v>
      </c>
      <c r="I19" s="87" t="s">
        <v>165</v>
      </c>
      <c r="J19" s="109">
        <v>5.0000000000000001E-3</v>
      </c>
      <c r="K19" s="109">
        <v>-4.5999999999999999E-3</v>
      </c>
      <c r="L19" s="89">
        <v>2753103</v>
      </c>
      <c r="M19" s="89">
        <v>108.8</v>
      </c>
      <c r="N19" s="89">
        <v>0</v>
      </c>
      <c r="O19" s="89">
        <v>2995.38</v>
      </c>
      <c r="P19" s="109">
        <v>2.0000000000000001E-4</v>
      </c>
      <c r="Q19" s="109">
        <v>1.61E-2</v>
      </c>
      <c r="R19" s="109">
        <v>4.7999999999999996E-3</v>
      </c>
    </row>
    <row r="20" spans="2:18" customFormat="1" ht="15.6">
      <c r="B20" s="59" t="s">
        <v>286</v>
      </c>
      <c r="C20" s="87">
        <v>1134865</v>
      </c>
      <c r="D20" s="87" t="s">
        <v>142</v>
      </c>
      <c r="E20" s="87">
        <v>0</v>
      </c>
      <c r="F20" s="87" t="s">
        <v>280</v>
      </c>
      <c r="G20" s="92"/>
      <c r="H20" s="87">
        <v>24.68</v>
      </c>
      <c r="I20" s="87" t="s">
        <v>165</v>
      </c>
      <c r="J20" s="109">
        <v>0.01</v>
      </c>
      <c r="K20" s="109">
        <v>3.9000000000000003E-3</v>
      </c>
      <c r="L20" s="89">
        <v>2838990</v>
      </c>
      <c r="M20" s="89">
        <v>119.13</v>
      </c>
      <c r="N20" s="89">
        <v>0</v>
      </c>
      <c r="O20" s="89">
        <v>3382.09</v>
      </c>
      <c r="P20" s="109">
        <v>2.0000000000000001E-4</v>
      </c>
      <c r="Q20" s="109">
        <v>1.8200000000000001E-2</v>
      </c>
      <c r="R20" s="109">
        <v>5.5000000000000005E-3</v>
      </c>
    </row>
    <row r="21" spans="2:18" customFormat="1" ht="15.6">
      <c r="B21" s="59" t="s">
        <v>287</v>
      </c>
      <c r="C21" s="87">
        <v>1124056</v>
      </c>
      <c r="D21" s="87" t="s">
        <v>142</v>
      </c>
      <c r="E21" s="87">
        <v>0</v>
      </c>
      <c r="F21" s="87" t="s">
        <v>280</v>
      </c>
      <c r="G21" s="92"/>
      <c r="H21" s="87">
        <v>1.97</v>
      </c>
      <c r="I21" s="87" t="s">
        <v>165</v>
      </c>
      <c r="J21" s="109">
        <v>2.75E-2</v>
      </c>
      <c r="K21" s="109">
        <v>-1E-4</v>
      </c>
      <c r="L21" s="89">
        <v>5068640</v>
      </c>
      <c r="M21" s="89">
        <v>109.4</v>
      </c>
      <c r="N21" s="89">
        <v>0</v>
      </c>
      <c r="O21" s="89">
        <v>5545.09</v>
      </c>
      <c r="P21" s="109">
        <v>2.9999999999999997E-4</v>
      </c>
      <c r="Q21" s="109">
        <v>2.9900000000000003E-2</v>
      </c>
      <c r="R21" s="109">
        <v>9.0000000000000011E-3</v>
      </c>
    </row>
    <row r="22" spans="2:18" customFormat="1" ht="15.6">
      <c r="B22" s="59" t="s">
        <v>288</v>
      </c>
      <c r="C22" s="87">
        <v>1097708</v>
      </c>
      <c r="D22" s="87" t="s">
        <v>142</v>
      </c>
      <c r="E22" s="87">
        <v>0</v>
      </c>
      <c r="F22" s="87" t="s">
        <v>280</v>
      </c>
      <c r="G22" s="92"/>
      <c r="H22" s="87">
        <v>12.79</v>
      </c>
      <c r="I22" s="87" t="s">
        <v>165</v>
      </c>
      <c r="J22" s="109">
        <v>0.04</v>
      </c>
      <c r="K22" s="109">
        <v>-1.9E-3</v>
      </c>
      <c r="L22" s="89">
        <v>7478500</v>
      </c>
      <c r="M22" s="89">
        <v>200</v>
      </c>
      <c r="N22" s="89">
        <v>0</v>
      </c>
      <c r="O22" s="89">
        <v>14957</v>
      </c>
      <c r="P22" s="109">
        <v>5.0000000000000001E-4</v>
      </c>
      <c r="Q22" s="109">
        <v>8.0600000000000005E-2</v>
      </c>
      <c r="R22" s="109">
        <v>2.4199999999999999E-2</v>
      </c>
    </row>
    <row r="23" spans="2:18" customFormat="1" ht="16.2">
      <c r="B23" s="58" t="s">
        <v>49</v>
      </c>
      <c r="C23" s="86"/>
      <c r="D23" s="86"/>
      <c r="E23" s="86"/>
      <c r="F23" s="86"/>
      <c r="G23" s="91"/>
      <c r="H23" s="86">
        <v>6.06</v>
      </c>
      <c r="I23" s="86"/>
      <c r="J23" s="108"/>
      <c r="K23" s="108">
        <v>5.6000000000000008E-3</v>
      </c>
      <c r="L23" s="88">
        <v>104367176</v>
      </c>
      <c r="M23" s="88"/>
      <c r="N23" s="88"/>
      <c r="O23" s="88">
        <v>119900.28</v>
      </c>
      <c r="P23" s="108"/>
      <c r="Q23" s="108"/>
      <c r="R23" s="108">
        <v>0.19399999999999998</v>
      </c>
    </row>
    <row r="24" spans="2:18" customFormat="1" ht="15.6">
      <c r="B24" s="59" t="s">
        <v>271</v>
      </c>
      <c r="C24" s="87"/>
      <c r="D24" s="87"/>
      <c r="E24" s="87"/>
      <c r="F24" s="87"/>
      <c r="G24" s="92"/>
      <c r="H24" s="87"/>
      <c r="I24" s="87"/>
      <c r="J24" s="109"/>
      <c r="K24" s="109"/>
      <c r="L24" s="89"/>
      <c r="M24" s="89"/>
      <c r="N24" s="89">
        <v>0</v>
      </c>
      <c r="O24" s="89"/>
      <c r="P24" s="109"/>
      <c r="Q24" s="109"/>
      <c r="R24" s="109"/>
    </row>
    <row r="25" spans="2:18" customFormat="1" ht="15.6">
      <c r="B25" s="59" t="s">
        <v>289</v>
      </c>
      <c r="C25" s="87">
        <v>1150879</v>
      </c>
      <c r="D25" s="87" t="s">
        <v>142</v>
      </c>
      <c r="E25" s="87">
        <v>0</v>
      </c>
      <c r="F25" s="87" t="s">
        <v>280</v>
      </c>
      <c r="G25" s="92"/>
      <c r="H25" s="87">
        <v>7.45</v>
      </c>
      <c r="I25" s="87" t="s">
        <v>165</v>
      </c>
      <c r="J25" s="109">
        <v>2.2499999999999999E-2</v>
      </c>
      <c r="K25" s="109">
        <v>5.6999999999999993E-3</v>
      </c>
      <c r="L25" s="89">
        <v>3603300</v>
      </c>
      <c r="M25" s="89">
        <v>113.1</v>
      </c>
      <c r="N25" s="89">
        <v>0</v>
      </c>
      <c r="O25" s="89">
        <v>4075.33</v>
      </c>
      <c r="P25" s="109">
        <v>2.0000000000000001E-4</v>
      </c>
      <c r="Q25" s="109">
        <v>2.2000000000000002E-2</v>
      </c>
      <c r="R25" s="109">
        <v>6.6E-3</v>
      </c>
    </row>
    <row r="26" spans="2:18" customFormat="1" ht="15.6">
      <c r="B26" s="59" t="s">
        <v>290</v>
      </c>
      <c r="C26" s="87">
        <v>1125400</v>
      </c>
      <c r="D26" s="87" t="s">
        <v>142</v>
      </c>
      <c r="E26" s="87">
        <v>0</v>
      </c>
      <c r="F26" s="87" t="s">
        <v>280</v>
      </c>
      <c r="G26" s="92"/>
      <c r="H26" s="87">
        <v>14.86</v>
      </c>
      <c r="I26" s="87" t="s">
        <v>165</v>
      </c>
      <c r="J26" s="109">
        <v>5.5E-2</v>
      </c>
      <c r="K26" s="109">
        <v>1.44E-2</v>
      </c>
      <c r="L26" s="89">
        <v>8422695</v>
      </c>
      <c r="M26" s="89">
        <v>177.75</v>
      </c>
      <c r="N26" s="89">
        <v>0</v>
      </c>
      <c r="O26" s="89">
        <v>14971.34</v>
      </c>
      <c r="P26" s="109">
        <v>4.0000000000000002E-4</v>
      </c>
      <c r="Q26" s="109">
        <v>8.0700000000000008E-2</v>
      </c>
      <c r="R26" s="109">
        <v>2.4199999999999999E-2</v>
      </c>
    </row>
    <row r="27" spans="2:18" customFormat="1" ht="15.6">
      <c r="B27" s="59" t="s">
        <v>291</v>
      </c>
      <c r="C27" s="87">
        <v>1099456</v>
      </c>
      <c r="D27" s="87" t="s">
        <v>142</v>
      </c>
      <c r="E27" s="87">
        <v>0</v>
      </c>
      <c r="F27" s="87" t="s">
        <v>280</v>
      </c>
      <c r="G27" s="92"/>
      <c r="H27" s="87">
        <v>5.15</v>
      </c>
      <c r="I27" s="87" t="s">
        <v>165</v>
      </c>
      <c r="J27" s="109">
        <v>6.25E-2</v>
      </c>
      <c r="K27" s="109">
        <v>4.0000000000000001E-3</v>
      </c>
      <c r="L27" s="89">
        <v>855000</v>
      </c>
      <c r="M27" s="89">
        <v>140.86000000000001</v>
      </c>
      <c r="N27" s="89">
        <v>0</v>
      </c>
      <c r="O27" s="89">
        <v>1204.3499999999999</v>
      </c>
      <c r="P27" s="109">
        <v>1E-4</v>
      </c>
      <c r="Q27" s="109">
        <v>6.5000000000000006E-3</v>
      </c>
      <c r="R27" s="109">
        <v>1.9E-3</v>
      </c>
    </row>
    <row r="28" spans="2:18" customFormat="1" ht="15.6">
      <c r="B28" s="59" t="s">
        <v>292</v>
      </c>
      <c r="C28" s="87">
        <v>1155068</v>
      </c>
      <c r="D28" s="87" t="s">
        <v>142</v>
      </c>
      <c r="E28" s="87">
        <v>0</v>
      </c>
      <c r="F28" s="87" t="s">
        <v>280</v>
      </c>
      <c r="G28" s="92"/>
      <c r="H28" s="87">
        <v>3.16</v>
      </c>
      <c r="I28" s="87" t="s">
        <v>165</v>
      </c>
      <c r="J28" s="109">
        <v>1.4999999999999999E-2</v>
      </c>
      <c r="K28" s="109">
        <v>1.9E-3</v>
      </c>
      <c r="L28" s="89">
        <v>13683000</v>
      </c>
      <c r="M28" s="89">
        <v>105.38</v>
      </c>
      <c r="N28" s="89">
        <v>0</v>
      </c>
      <c r="O28" s="89">
        <v>14419.15</v>
      </c>
      <c r="P28" s="109">
        <v>8.0000000000000004E-4</v>
      </c>
      <c r="Q28" s="109">
        <v>7.7699999999999991E-2</v>
      </c>
      <c r="R28" s="109">
        <v>2.3300000000000001E-2</v>
      </c>
    </row>
    <row r="29" spans="2:18" customFormat="1" ht="15.6">
      <c r="B29" s="59" t="s">
        <v>293</v>
      </c>
      <c r="C29" s="87">
        <v>1142223</v>
      </c>
      <c r="D29" s="87" t="s">
        <v>142</v>
      </c>
      <c r="E29" s="87">
        <v>0</v>
      </c>
      <c r="F29" s="87" t="s">
        <v>280</v>
      </c>
      <c r="G29" s="92"/>
      <c r="H29" s="87">
        <v>0.33</v>
      </c>
      <c r="I29" s="87" t="s">
        <v>165</v>
      </c>
      <c r="J29" s="109">
        <v>5.0000000000000001E-3</v>
      </c>
      <c r="K29" s="109">
        <v>-2.9999999999999997E-4</v>
      </c>
      <c r="L29" s="89">
        <v>2163768</v>
      </c>
      <c r="M29" s="89">
        <v>100.51</v>
      </c>
      <c r="N29" s="89">
        <v>0</v>
      </c>
      <c r="O29" s="89">
        <v>2174.8000000000002</v>
      </c>
      <c r="P29" s="109">
        <v>2.9999999999999997E-4</v>
      </c>
      <c r="Q29" s="109">
        <v>1.1699999999999999E-2</v>
      </c>
      <c r="R29" s="109">
        <v>3.4999999999999996E-3</v>
      </c>
    </row>
    <row r="30" spans="2:18" customFormat="1" ht="15.6">
      <c r="B30" s="59" t="s">
        <v>294</v>
      </c>
      <c r="C30" s="87">
        <v>1123272</v>
      </c>
      <c r="D30" s="87" t="s">
        <v>142</v>
      </c>
      <c r="E30" s="87">
        <v>0</v>
      </c>
      <c r="F30" s="87" t="s">
        <v>280</v>
      </c>
      <c r="G30" s="92"/>
      <c r="H30" s="87">
        <v>1.28</v>
      </c>
      <c r="I30" s="87" t="s">
        <v>165</v>
      </c>
      <c r="J30" s="109">
        <v>5.5E-2</v>
      </c>
      <c r="K30" s="109">
        <v>5.0000000000000001E-4</v>
      </c>
      <c r="L30" s="89">
        <v>7314429</v>
      </c>
      <c r="M30" s="89">
        <v>110.94</v>
      </c>
      <c r="N30" s="89">
        <v>0</v>
      </c>
      <c r="O30" s="89">
        <v>8114.63</v>
      </c>
      <c r="P30" s="109">
        <v>4.0000000000000002E-4</v>
      </c>
      <c r="Q30" s="109">
        <v>4.3700000000000003E-2</v>
      </c>
      <c r="R30" s="109">
        <v>1.3100000000000001E-2</v>
      </c>
    </row>
    <row r="31" spans="2:18" customFormat="1" ht="15.6">
      <c r="B31" s="59" t="s">
        <v>295</v>
      </c>
      <c r="C31" s="87">
        <v>1130848</v>
      </c>
      <c r="D31" s="87" t="s">
        <v>142</v>
      </c>
      <c r="E31" s="87">
        <v>0</v>
      </c>
      <c r="F31" s="87" t="s">
        <v>280</v>
      </c>
      <c r="G31" s="92"/>
      <c r="H31" s="87">
        <v>3.3</v>
      </c>
      <c r="I31" s="87" t="s">
        <v>165</v>
      </c>
      <c r="J31" s="109">
        <v>3.7499999999999999E-2</v>
      </c>
      <c r="K31" s="109">
        <v>2.3E-3</v>
      </c>
      <c r="L31" s="89">
        <v>7265403</v>
      </c>
      <c r="M31" s="89">
        <v>114.16</v>
      </c>
      <c r="N31" s="89">
        <v>0</v>
      </c>
      <c r="O31" s="89">
        <v>8294.18</v>
      </c>
      <c r="P31" s="109">
        <v>4.0000000000000002E-4</v>
      </c>
      <c r="Q31" s="109">
        <v>4.4699999999999997E-2</v>
      </c>
      <c r="R31" s="109">
        <v>1.34E-2</v>
      </c>
    </row>
    <row r="32" spans="2:18" customFormat="1" ht="15.6">
      <c r="B32" s="59" t="s">
        <v>296</v>
      </c>
      <c r="C32" s="87">
        <v>1139344</v>
      </c>
      <c r="D32" s="87" t="s">
        <v>142</v>
      </c>
      <c r="E32" s="87">
        <v>0</v>
      </c>
      <c r="F32" s="87" t="s">
        <v>280</v>
      </c>
      <c r="G32" s="92"/>
      <c r="H32" s="87">
        <v>6.5</v>
      </c>
      <c r="I32" s="87" t="s">
        <v>165</v>
      </c>
      <c r="J32" s="109">
        <v>0.02</v>
      </c>
      <c r="K32" s="109">
        <v>1.3100000000000001E-2</v>
      </c>
      <c r="L32" s="89">
        <v>8404100</v>
      </c>
      <c r="M32" s="89">
        <v>110.98</v>
      </c>
      <c r="N32" s="89">
        <v>0</v>
      </c>
      <c r="O32" s="89">
        <v>9326.8700000000008</v>
      </c>
      <c r="P32" s="109">
        <v>4.0000000000000002E-4</v>
      </c>
      <c r="Q32" s="109">
        <v>5.0300000000000004E-2</v>
      </c>
      <c r="R32" s="109">
        <v>1.5100000000000001E-2</v>
      </c>
    </row>
    <row r="33" spans="2:18" customFormat="1" ht="15.6">
      <c r="B33" s="59" t="s">
        <v>297</v>
      </c>
      <c r="C33" s="87">
        <v>1160985</v>
      </c>
      <c r="D33" s="87" t="s">
        <v>142</v>
      </c>
      <c r="E33" s="87">
        <v>0</v>
      </c>
      <c r="F33" s="87" t="s">
        <v>280</v>
      </c>
      <c r="G33" s="92"/>
      <c r="H33" s="87">
        <v>9.5</v>
      </c>
      <c r="I33" s="87" t="s">
        <v>165</v>
      </c>
      <c r="J33" s="109">
        <v>0.01</v>
      </c>
      <c r="K33" s="109">
        <v>7.0999999999999995E-3</v>
      </c>
      <c r="L33" s="89">
        <v>10606110</v>
      </c>
      <c r="M33" s="89">
        <v>103.15</v>
      </c>
      <c r="N33" s="89">
        <v>0</v>
      </c>
      <c r="O33" s="89">
        <v>10940.2</v>
      </c>
      <c r="P33" s="109">
        <v>8.0000000000000004E-4</v>
      </c>
      <c r="Q33" s="109">
        <v>5.9000000000000004E-2</v>
      </c>
      <c r="R33" s="109">
        <v>1.77E-2</v>
      </c>
    </row>
    <row r="34" spans="2:18">
      <c r="B34" s="59" t="s">
        <v>298</v>
      </c>
      <c r="C34" s="87">
        <v>1140193</v>
      </c>
      <c r="D34" s="87" t="s">
        <v>142</v>
      </c>
      <c r="E34" s="87">
        <v>0</v>
      </c>
      <c r="F34" s="87" t="s">
        <v>280</v>
      </c>
      <c r="G34" s="92"/>
      <c r="H34" s="87">
        <v>18.649999999999999</v>
      </c>
      <c r="I34" s="87" t="s">
        <v>165</v>
      </c>
      <c r="J34" s="109">
        <v>3.7499999999999999E-2</v>
      </c>
      <c r="K34" s="109">
        <v>1.7100000000000001E-2</v>
      </c>
      <c r="L34" s="89">
        <v>6254416</v>
      </c>
      <c r="M34" s="89">
        <v>145.04</v>
      </c>
      <c r="N34" s="89">
        <v>0</v>
      </c>
      <c r="O34" s="89">
        <v>9071.41</v>
      </c>
      <c r="P34" s="109">
        <v>2.9999999999999997E-4</v>
      </c>
      <c r="Q34" s="109">
        <v>4.8899999999999999E-2</v>
      </c>
      <c r="R34" s="109">
        <v>1.47E-2</v>
      </c>
    </row>
    <row r="35" spans="2:18">
      <c r="B35" s="59" t="s">
        <v>299</v>
      </c>
      <c r="C35" s="87">
        <v>1138130</v>
      </c>
      <c r="D35" s="87" t="s">
        <v>142</v>
      </c>
      <c r="E35" s="87">
        <v>0</v>
      </c>
      <c r="F35" s="87" t="s">
        <v>280</v>
      </c>
      <c r="G35" s="92"/>
      <c r="H35" s="87">
        <v>0.57999999999999996</v>
      </c>
      <c r="I35" s="87" t="s">
        <v>165</v>
      </c>
      <c r="J35" s="109">
        <v>0.01</v>
      </c>
      <c r="K35" s="109">
        <v>2.9999999999999997E-4</v>
      </c>
      <c r="L35" s="89">
        <v>24180441</v>
      </c>
      <c r="M35" s="89">
        <v>100.98</v>
      </c>
      <c r="N35" s="89">
        <v>0</v>
      </c>
      <c r="O35" s="89">
        <v>24417.41</v>
      </c>
      <c r="P35" s="109">
        <v>1.6000000000000001E-3</v>
      </c>
      <c r="Q35" s="109">
        <v>0.13159999999999999</v>
      </c>
      <c r="R35" s="109">
        <v>3.95E-2</v>
      </c>
    </row>
    <row r="36" spans="2:18">
      <c r="B36" s="59" t="s">
        <v>300</v>
      </c>
      <c r="C36" s="87">
        <v>1162668</v>
      </c>
      <c r="D36" s="87" t="s">
        <v>142</v>
      </c>
      <c r="E36" s="87">
        <v>0</v>
      </c>
      <c r="F36" s="87" t="s">
        <v>280</v>
      </c>
      <c r="G36" s="92"/>
      <c r="H36" s="87">
        <v>4.53</v>
      </c>
      <c r="I36" s="87" t="s">
        <v>165</v>
      </c>
      <c r="J36" s="109">
        <v>5.0000000000000001E-3</v>
      </c>
      <c r="K36" s="109">
        <v>2.8999999999999998E-3</v>
      </c>
      <c r="L36" s="89">
        <v>916000</v>
      </c>
      <c r="M36" s="89">
        <v>101.18</v>
      </c>
      <c r="N36" s="89">
        <v>0</v>
      </c>
      <c r="O36" s="89">
        <v>926.81</v>
      </c>
      <c r="P36" s="109">
        <v>1E-4</v>
      </c>
      <c r="Q36" s="109">
        <v>5.0000000000000001E-3</v>
      </c>
      <c r="R36" s="109">
        <v>1.5E-3</v>
      </c>
    </row>
    <row r="37" spans="2:18">
      <c r="B37" s="59" t="s">
        <v>301</v>
      </c>
      <c r="C37" s="87">
        <v>1126747</v>
      </c>
      <c r="D37" s="87" t="s">
        <v>142</v>
      </c>
      <c r="E37" s="87">
        <v>0</v>
      </c>
      <c r="F37" s="87" t="s">
        <v>280</v>
      </c>
      <c r="G37" s="92"/>
      <c r="H37" s="87">
        <v>2.38</v>
      </c>
      <c r="I37" s="87" t="s">
        <v>165</v>
      </c>
      <c r="J37" s="109">
        <v>4.2500000000000003E-2</v>
      </c>
      <c r="K37" s="109">
        <v>1.2999999999999999E-3</v>
      </c>
      <c r="L37" s="89">
        <v>9544000</v>
      </c>
      <c r="M37" s="89">
        <v>112.39</v>
      </c>
      <c r="N37" s="89">
        <v>0</v>
      </c>
      <c r="O37" s="89">
        <v>10726.5</v>
      </c>
      <c r="P37" s="109">
        <v>5.0000000000000001E-4</v>
      </c>
      <c r="Q37" s="109">
        <v>5.7800000000000004E-2</v>
      </c>
      <c r="R37" s="109">
        <v>1.7399999999999999E-2</v>
      </c>
    </row>
    <row r="38" spans="2:18">
      <c r="B38" s="59" t="s">
        <v>302</v>
      </c>
      <c r="C38" s="87">
        <v>1135557</v>
      </c>
      <c r="D38" s="87" t="s">
        <v>142</v>
      </c>
      <c r="E38" s="87">
        <v>0</v>
      </c>
      <c r="F38" s="87" t="s">
        <v>280</v>
      </c>
      <c r="G38" s="92"/>
      <c r="H38" s="87">
        <v>4.92</v>
      </c>
      <c r="I38" s="87" t="s">
        <v>165</v>
      </c>
      <c r="J38" s="109">
        <v>1.7500000000000002E-2</v>
      </c>
      <c r="K38" s="109">
        <v>3.0999999999999999E-3</v>
      </c>
      <c r="L38" s="89">
        <v>1154514</v>
      </c>
      <c r="M38" s="89">
        <v>107.17</v>
      </c>
      <c r="N38" s="89">
        <v>0</v>
      </c>
      <c r="O38" s="89">
        <v>1237.29</v>
      </c>
      <c r="P38" s="109">
        <v>1E-4</v>
      </c>
      <c r="Q38" s="109">
        <v>6.7000000000000002E-3</v>
      </c>
      <c r="R38" s="109">
        <v>2E-3</v>
      </c>
    </row>
    <row r="39" spans="2:18">
      <c r="B39" s="59" t="s">
        <v>271</v>
      </c>
      <c r="C39" s="87"/>
      <c r="D39" s="87"/>
      <c r="E39" s="87"/>
      <c r="F39" s="87"/>
      <c r="G39" s="92"/>
      <c r="H39" s="87"/>
      <c r="I39" s="87"/>
      <c r="J39" s="109"/>
      <c r="K39" s="109"/>
      <c r="L39" s="89"/>
      <c r="M39" s="89"/>
      <c r="N39" s="89">
        <v>0</v>
      </c>
      <c r="O39" s="89"/>
      <c r="P39" s="109"/>
      <c r="Q39" s="109"/>
      <c r="R39" s="109"/>
    </row>
    <row r="40" spans="2:18">
      <c r="B40" s="58" t="s">
        <v>67</v>
      </c>
      <c r="C40" s="86"/>
      <c r="D40" s="86"/>
      <c r="E40" s="86"/>
      <c r="F40" s="86"/>
      <c r="G40" s="91"/>
      <c r="H40" s="86"/>
      <c r="I40" s="86"/>
      <c r="J40" s="108"/>
      <c r="K40" s="108"/>
      <c r="L40" s="88"/>
      <c r="M40" s="88"/>
      <c r="N40" s="88"/>
      <c r="O40" s="88"/>
      <c r="P40" s="108"/>
      <c r="Q40" s="108"/>
      <c r="R40" s="108"/>
    </row>
    <row r="41" spans="2:18">
      <c r="B41" s="59" t="s">
        <v>271</v>
      </c>
      <c r="C41" s="87"/>
      <c r="D41" s="87"/>
      <c r="E41" s="87"/>
      <c r="F41" s="87"/>
      <c r="G41" s="92"/>
      <c r="H41" s="87"/>
      <c r="I41" s="87"/>
      <c r="J41" s="109"/>
      <c r="K41" s="109"/>
      <c r="L41" s="89"/>
      <c r="M41" s="89"/>
      <c r="N41" s="89">
        <v>0</v>
      </c>
      <c r="O41" s="89"/>
      <c r="P41" s="109"/>
      <c r="Q41" s="109"/>
      <c r="R41" s="109"/>
    </row>
    <row r="42" spans="2:18">
      <c r="B42" s="58" t="s">
        <v>231</v>
      </c>
      <c r="C42" s="86"/>
      <c r="D42" s="86"/>
      <c r="E42" s="86"/>
      <c r="F42" s="86"/>
      <c r="G42" s="91"/>
      <c r="H42" s="86"/>
      <c r="I42" s="86"/>
      <c r="J42" s="108"/>
      <c r="K42" s="108"/>
      <c r="L42" s="88"/>
      <c r="M42" s="88"/>
      <c r="N42" s="88"/>
      <c r="O42" s="88"/>
      <c r="P42" s="108"/>
      <c r="Q42" s="108"/>
      <c r="R42" s="108"/>
    </row>
    <row r="43" spans="2:18">
      <c r="B43" s="58" t="s">
        <v>76</v>
      </c>
      <c r="C43" s="86"/>
      <c r="D43" s="86"/>
      <c r="E43" s="86"/>
      <c r="F43" s="86"/>
      <c r="G43" s="91"/>
      <c r="H43" s="86"/>
      <c r="I43" s="86"/>
      <c r="J43" s="108"/>
      <c r="K43" s="108"/>
      <c r="L43" s="88"/>
      <c r="M43" s="88"/>
      <c r="N43" s="88"/>
      <c r="O43" s="88"/>
      <c r="P43" s="108"/>
      <c r="Q43" s="108"/>
      <c r="R43" s="108"/>
    </row>
    <row r="44" spans="2:18">
      <c r="B44" s="59" t="s">
        <v>271</v>
      </c>
      <c r="C44" s="87"/>
      <c r="D44" s="87"/>
      <c r="E44" s="87"/>
      <c r="F44" s="87"/>
      <c r="G44" s="92"/>
      <c r="H44" s="87"/>
      <c r="I44" s="87"/>
      <c r="J44" s="109"/>
      <c r="K44" s="109"/>
      <c r="L44" s="89"/>
      <c r="M44" s="89"/>
      <c r="N44" s="89">
        <v>0</v>
      </c>
      <c r="O44" s="89"/>
      <c r="P44" s="109"/>
      <c r="Q44" s="109"/>
      <c r="R44" s="109"/>
    </row>
    <row r="45" spans="2:18">
      <c r="B45" s="58" t="s">
        <v>77</v>
      </c>
      <c r="C45" s="86"/>
      <c r="D45" s="86"/>
      <c r="E45" s="86"/>
      <c r="F45" s="86"/>
      <c r="G45" s="91"/>
      <c r="H45" s="86"/>
      <c r="I45" s="86"/>
      <c r="J45" s="108"/>
      <c r="K45" s="108"/>
      <c r="L45" s="88"/>
      <c r="M45" s="88"/>
      <c r="N45" s="88"/>
      <c r="O45" s="88"/>
      <c r="P45" s="108"/>
      <c r="Q45" s="108"/>
      <c r="R45" s="108"/>
    </row>
    <row r="46" spans="2:18">
      <c r="B46" s="115" t="s">
        <v>271</v>
      </c>
      <c r="C46" s="87"/>
      <c r="D46" s="87"/>
      <c r="E46" s="87"/>
      <c r="F46" s="87"/>
      <c r="G46" s="92"/>
      <c r="H46" s="87"/>
      <c r="I46" s="87"/>
      <c r="J46" s="109"/>
      <c r="K46" s="109"/>
      <c r="L46" s="89"/>
      <c r="M46" s="89"/>
      <c r="N46" s="89">
        <v>0</v>
      </c>
      <c r="O46" s="89"/>
      <c r="P46" s="109"/>
      <c r="Q46" s="109"/>
      <c r="R46" s="109"/>
    </row>
    <row r="47" spans="2:18">
      <c r="B47" s="112" t="s">
        <v>133</v>
      </c>
      <c r="C47" s="1"/>
      <c r="D47" s="1"/>
    </row>
    <row r="48" spans="2:18">
      <c r="B48" s="112" t="s">
        <v>245</v>
      </c>
      <c r="C48" s="1"/>
      <c r="D48" s="1"/>
    </row>
    <row r="49" spans="2:18">
      <c r="B49" s="143" t="s">
        <v>246</v>
      </c>
      <c r="C49" s="143"/>
      <c r="D49" s="143"/>
    </row>
    <row r="50" spans="2:18">
      <c r="B50" s="136" t="s">
        <v>256</v>
      </c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</row>
    <row r="51" spans="2:18">
      <c r="C51" s="1"/>
      <c r="D51" s="1"/>
    </row>
    <row r="52" spans="2:18">
      <c r="C52" s="1"/>
      <c r="D52" s="1"/>
    </row>
    <row r="53" spans="2:18">
      <c r="C53" s="1"/>
      <c r="D53" s="1"/>
    </row>
    <row r="54" spans="2:18">
      <c r="C54" s="1"/>
      <c r="D54" s="1"/>
    </row>
    <row r="55" spans="2:18">
      <c r="C55" s="1"/>
      <c r="D55" s="1"/>
    </row>
    <row r="56" spans="2:18">
      <c r="C56" s="1"/>
      <c r="D56" s="1"/>
    </row>
    <row r="57" spans="2:18">
      <c r="C57" s="1"/>
      <c r="D57" s="1"/>
    </row>
    <row r="58" spans="2:18">
      <c r="C58" s="1"/>
      <c r="D58" s="1"/>
    </row>
    <row r="59" spans="2:18">
      <c r="C59" s="1"/>
      <c r="D59" s="1"/>
    </row>
    <row r="60" spans="2:18">
      <c r="C60" s="1"/>
      <c r="D60" s="1"/>
    </row>
    <row r="61" spans="2:18">
      <c r="C61" s="1"/>
      <c r="D61" s="1"/>
    </row>
    <row r="62" spans="2:18">
      <c r="C62" s="1"/>
      <c r="D62" s="1"/>
    </row>
    <row r="63" spans="2:18">
      <c r="C63" s="1"/>
      <c r="D63" s="1"/>
    </row>
    <row r="64" spans="2:18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50:R50"/>
    <mergeCell ref="B6:R6"/>
    <mergeCell ref="B7:R7"/>
    <mergeCell ref="B49:D49"/>
  </mergeCells>
  <phoneticPr fontId="4" type="noConversion"/>
  <dataValidations count="1">
    <dataValidation allowBlank="1" showInputMessage="1" showErrorMessage="1" sqref="S34:XFD1048576 A47:A1048576 A5:XFD11 M34:R49 A34:L46 B51:R1048576 B47:D48 E47:L49 B49" xr:uid="{00000000-0002-0000-0200-000000000000}"/>
  </dataValidations>
  <pageMargins left="0" right="0" top="0.5" bottom="0.5" header="0" footer="0.25"/>
  <pageSetup paperSize="9" scale="62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BP713"/>
  <sheetViews>
    <sheetView rightToLeft="1" workbookViewId="0">
      <selection activeCell="B1" sqref="B1:U29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6.33203125" style="2" customWidth="1"/>
    <col min="4" max="4" width="10.33203125" style="2" customWidth="1"/>
    <col min="5" max="5" width="5.33203125" style="2" customWidth="1"/>
    <col min="6" max="6" width="6.33203125" style="2" customWidth="1"/>
    <col min="7" max="7" width="9.109375" style="2" bestFit="1" customWidth="1"/>
    <col min="8" max="8" width="5.5546875" style="1" customWidth="1"/>
    <col min="9" max="9" width="5.33203125" style="1" customWidth="1"/>
    <col min="10" max="10" width="11.6640625" style="1" customWidth="1"/>
    <col min="11" max="11" width="6" style="1" bestFit="1" customWidth="1"/>
    <col min="12" max="12" width="5.5546875" style="1" customWidth="1"/>
    <col min="13" max="13" width="6.77734375" style="1" bestFit="1" customWidth="1"/>
    <col min="14" max="14" width="7.5546875" style="1" customWidth="1"/>
    <col min="15" max="15" width="7.6640625" style="1" customWidth="1"/>
    <col min="16" max="16" width="6.88671875" style="1" customWidth="1"/>
    <col min="17" max="18" width="8.77734375" style="1" bestFit="1" customWidth="1"/>
    <col min="19" max="21" width="11.109375" style="1" customWidth="1"/>
    <col min="22" max="22" width="7.5546875" style="1" customWidth="1"/>
    <col min="23" max="23" width="6.6640625" style="1" customWidth="1"/>
    <col min="24" max="24" width="7.6640625" style="1" customWidth="1"/>
    <col min="25" max="25" width="7.109375" style="1" customWidth="1"/>
    <col min="26" max="26" width="6" style="1" customWidth="1"/>
    <col min="27" max="27" width="7.88671875" style="1" customWidth="1"/>
    <col min="28" max="28" width="8.109375" style="1" customWidth="1"/>
    <col min="29" max="29" width="6.33203125" style="1" customWidth="1"/>
    <col min="30" max="30" width="8" style="1" customWidth="1"/>
    <col min="31" max="31" width="8.6640625" style="1" customWidth="1"/>
    <col min="32" max="32" width="10" style="1" customWidth="1"/>
    <col min="33" max="33" width="9.5546875" style="1" customWidth="1"/>
    <col min="34" max="34" width="6.109375" style="1" customWidth="1"/>
    <col min="35" max="36" width="5.6640625" style="1" customWidth="1"/>
    <col min="37" max="37" width="6.88671875" style="1" customWidth="1"/>
    <col min="38" max="38" width="6.44140625" style="1" customWidth="1"/>
    <col min="39" max="39" width="6.6640625" style="1" customWidth="1"/>
    <col min="40" max="40" width="7.33203125" style="1" customWidth="1"/>
    <col min="41" max="52" width="5.6640625" style="1" customWidth="1"/>
    <col min="53" max="16384" width="9.109375" style="1"/>
  </cols>
  <sheetData>
    <row r="1" spans="2:68">
      <c r="B1" s="80" t="s">
        <v>277</v>
      </c>
    </row>
    <row r="2" spans="2:68">
      <c r="B2" s="80" t="s">
        <v>278</v>
      </c>
    </row>
    <row r="3" spans="2:68">
      <c r="B3" s="80" t="s">
        <v>579</v>
      </c>
    </row>
    <row r="4" spans="2:68">
      <c r="B4" s="80" t="s">
        <v>580</v>
      </c>
    </row>
    <row r="6" spans="2:68" ht="26.25" customHeight="1">
      <c r="B6" s="140" t="s">
        <v>197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5"/>
      <c r="BP6" s="3"/>
    </row>
    <row r="7" spans="2:68" ht="26.25" customHeight="1">
      <c r="B7" s="140" t="s">
        <v>109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5"/>
      <c r="BA7" s="31"/>
      <c r="BK7" s="3"/>
      <c r="BP7" s="3"/>
    </row>
    <row r="8" spans="2:68" s="3" customFormat="1" ht="62.4">
      <c r="B8" s="19" t="s">
        <v>136</v>
      </c>
      <c r="C8" s="12" t="s">
        <v>47</v>
      </c>
      <c r="D8" s="77" t="s">
        <v>141</v>
      </c>
      <c r="E8" s="50" t="s">
        <v>217</v>
      </c>
      <c r="F8" s="50" t="s">
        <v>138</v>
      </c>
      <c r="G8" s="78" t="s">
        <v>80</v>
      </c>
      <c r="H8" s="12" t="s">
        <v>15</v>
      </c>
      <c r="I8" s="12" t="s">
        <v>81</v>
      </c>
      <c r="J8" s="12" t="s">
        <v>123</v>
      </c>
      <c r="K8" s="78" t="s">
        <v>18</v>
      </c>
      <c r="L8" s="12" t="s">
        <v>122</v>
      </c>
      <c r="M8" s="12" t="s">
        <v>17</v>
      </c>
      <c r="N8" s="12" t="s">
        <v>19</v>
      </c>
      <c r="O8" s="12" t="s">
        <v>248</v>
      </c>
      <c r="P8" s="12" t="s">
        <v>244</v>
      </c>
      <c r="Q8" s="12" t="s">
        <v>254</v>
      </c>
      <c r="R8" s="12" t="s">
        <v>74</v>
      </c>
      <c r="S8" s="12" t="s">
        <v>68</v>
      </c>
      <c r="T8" s="50" t="s">
        <v>170</v>
      </c>
      <c r="U8" s="13" t="s">
        <v>172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250</v>
      </c>
      <c r="P9" s="15" t="s">
        <v>75</v>
      </c>
      <c r="Q9" s="15" t="s">
        <v>242</v>
      </c>
      <c r="R9" s="15" t="s">
        <v>242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0" t="s">
        <v>135</v>
      </c>
      <c r="S10" s="60" t="s">
        <v>173</v>
      </c>
      <c r="T10" s="63" t="s">
        <v>218</v>
      </c>
      <c r="U10" s="35" t="s">
        <v>241</v>
      </c>
      <c r="V10" s="5"/>
      <c r="BK10" s="1"/>
      <c r="BL10" s="3"/>
      <c r="BM10" s="1"/>
      <c r="BP10" s="1"/>
    </row>
    <row r="11" spans="2:68" s="4" customFormat="1" ht="18" customHeight="1" thickBot="1">
      <c r="B11" s="116" t="s">
        <v>48</v>
      </c>
      <c r="C11" s="113"/>
      <c r="D11" s="113"/>
      <c r="E11" s="113"/>
      <c r="F11" s="113"/>
      <c r="G11" s="113"/>
      <c r="H11" s="113"/>
      <c r="I11" s="113"/>
      <c r="J11" s="90"/>
      <c r="K11" s="113"/>
      <c r="L11" s="113"/>
      <c r="M11" s="107"/>
      <c r="N11" s="107"/>
      <c r="O11" s="82"/>
      <c r="P11" s="82"/>
      <c r="Q11" s="82"/>
      <c r="R11" s="82"/>
      <c r="S11" s="107"/>
      <c r="T11" s="107"/>
      <c r="U11" s="107"/>
      <c r="V11" s="5"/>
      <c r="BK11" s="1"/>
      <c r="BL11" s="3"/>
      <c r="BM11" s="1"/>
      <c r="BP11" s="1"/>
    </row>
    <row r="12" spans="2:68" customFormat="1" ht="16.2">
      <c r="B12" s="58" t="s">
        <v>232</v>
      </c>
      <c r="C12" s="86"/>
      <c r="D12" s="86"/>
      <c r="E12" s="86"/>
      <c r="F12" s="86"/>
      <c r="G12" s="86"/>
      <c r="H12" s="86"/>
      <c r="I12" s="86"/>
      <c r="J12" s="91"/>
      <c r="K12" s="86"/>
      <c r="L12" s="86"/>
      <c r="M12" s="108"/>
      <c r="N12" s="108"/>
      <c r="O12" s="88"/>
      <c r="P12" s="88"/>
      <c r="Q12" s="88"/>
      <c r="R12" s="88"/>
      <c r="S12" s="108"/>
      <c r="T12" s="108"/>
      <c r="U12" s="108"/>
    </row>
    <row r="13" spans="2:68" customFormat="1" ht="16.2">
      <c r="B13" s="58" t="s">
        <v>32</v>
      </c>
      <c r="C13" s="86"/>
      <c r="D13" s="86"/>
      <c r="E13" s="86"/>
      <c r="F13" s="86"/>
      <c r="G13" s="86"/>
      <c r="H13" s="86"/>
      <c r="I13" s="86"/>
      <c r="J13" s="91"/>
      <c r="K13" s="86"/>
      <c r="L13" s="86"/>
      <c r="M13" s="108"/>
      <c r="N13" s="108"/>
      <c r="O13" s="88"/>
      <c r="P13" s="88"/>
      <c r="Q13" s="88"/>
      <c r="R13" s="88"/>
      <c r="S13" s="108"/>
      <c r="T13" s="108"/>
      <c r="U13" s="108"/>
    </row>
    <row r="14" spans="2:68" customFormat="1" ht="15.6">
      <c r="B14" s="59" t="s">
        <v>271</v>
      </c>
      <c r="C14" s="87"/>
      <c r="D14" s="87"/>
      <c r="E14" s="87"/>
      <c r="F14" s="87"/>
      <c r="G14" s="87"/>
      <c r="H14" s="87"/>
      <c r="I14" s="87"/>
      <c r="J14" s="92"/>
      <c r="K14" s="87"/>
      <c r="L14" s="87"/>
      <c r="M14" s="109"/>
      <c r="N14" s="109"/>
      <c r="O14" s="89"/>
      <c r="P14" s="89"/>
      <c r="Q14" s="89">
        <v>0</v>
      </c>
      <c r="R14" s="89"/>
      <c r="S14" s="109"/>
      <c r="T14" s="109"/>
      <c r="U14" s="109"/>
    </row>
    <row r="15" spans="2:68" customFormat="1" ht="16.2">
      <c r="B15" s="58" t="s">
        <v>49</v>
      </c>
      <c r="C15" s="86"/>
      <c r="D15" s="86"/>
      <c r="E15" s="86"/>
      <c r="F15" s="86"/>
      <c r="G15" s="86"/>
      <c r="H15" s="86"/>
      <c r="I15" s="86"/>
      <c r="J15" s="91"/>
      <c r="K15" s="86"/>
      <c r="L15" s="86"/>
      <c r="M15" s="108"/>
      <c r="N15" s="108"/>
      <c r="O15" s="88"/>
      <c r="P15" s="88"/>
      <c r="Q15" s="88"/>
      <c r="R15" s="88"/>
      <c r="S15" s="108"/>
      <c r="T15" s="108"/>
      <c r="U15" s="108"/>
    </row>
    <row r="16" spans="2:68" customFormat="1" ht="15.6">
      <c r="B16" s="59" t="s">
        <v>271</v>
      </c>
      <c r="C16" s="87"/>
      <c r="D16" s="87"/>
      <c r="E16" s="87"/>
      <c r="F16" s="87"/>
      <c r="G16" s="87"/>
      <c r="H16" s="87"/>
      <c r="I16" s="87"/>
      <c r="J16" s="92"/>
      <c r="K16" s="87"/>
      <c r="L16" s="87"/>
      <c r="M16" s="109"/>
      <c r="N16" s="109"/>
      <c r="O16" s="89"/>
      <c r="P16" s="89"/>
      <c r="Q16" s="89">
        <v>0</v>
      </c>
      <c r="R16" s="89"/>
      <c r="S16" s="109"/>
      <c r="T16" s="109"/>
      <c r="U16" s="109"/>
    </row>
    <row r="17" spans="1:21" customFormat="1" ht="16.2">
      <c r="B17" s="58" t="s">
        <v>50</v>
      </c>
      <c r="C17" s="86"/>
      <c r="D17" s="86"/>
      <c r="E17" s="86"/>
      <c r="F17" s="86"/>
      <c r="G17" s="86"/>
      <c r="H17" s="86"/>
      <c r="I17" s="86"/>
      <c r="J17" s="91"/>
      <c r="K17" s="86"/>
      <c r="L17" s="86"/>
      <c r="M17" s="108"/>
      <c r="N17" s="108"/>
      <c r="O17" s="88"/>
      <c r="P17" s="88"/>
      <c r="Q17" s="88"/>
      <c r="R17" s="88"/>
      <c r="S17" s="108"/>
      <c r="T17" s="108"/>
      <c r="U17" s="108"/>
    </row>
    <row r="18" spans="1:21" customFormat="1" ht="15.6">
      <c r="B18" s="59" t="s">
        <v>271</v>
      </c>
      <c r="C18" s="87"/>
      <c r="D18" s="87"/>
      <c r="E18" s="87"/>
      <c r="F18" s="87"/>
      <c r="G18" s="87"/>
      <c r="H18" s="87"/>
      <c r="I18" s="87"/>
      <c r="J18" s="92"/>
      <c r="K18" s="87"/>
      <c r="L18" s="87"/>
      <c r="M18" s="109"/>
      <c r="N18" s="109"/>
      <c r="O18" s="89"/>
      <c r="P18" s="89"/>
      <c r="Q18" s="89">
        <v>0</v>
      </c>
      <c r="R18" s="89"/>
      <c r="S18" s="109"/>
      <c r="T18" s="109"/>
      <c r="U18" s="109"/>
    </row>
    <row r="19" spans="1:21" customFormat="1" ht="16.2">
      <c r="B19" s="58" t="s">
        <v>231</v>
      </c>
      <c r="C19" s="86"/>
      <c r="D19" s="86"/>
      <c r="E19" s="86"/>
      <c r="F19" s="86"/>
      <c r="G19" s="86"/>
      <c r="H19" s="86"/>
      <c r="I19" s="86"/>
      <c r="J19" s="91"/>
      <c r="K19" s="86"/>
      <c r="L19" s="86"/>
      <c r="M19" s="108"/>
      <c r="N19" s="108"/>
      <c r="O19" s="88"/>
      <c r="P19" s="88"/>
      <c r="Q19" s="88"/>
      <c r="R19" s="88"/>
      <c r="S19" s="108"/>
      <c r="T19" s="108"/>
      <c r="U19" s="108"/>
    </row>
    <row r="20" spans="1:21" customFormat="1" ht="16.2">
      <c r="B20" s="58" t="s">
        <v>79</v>
      </c>
      <c r="C20" s="86"/>
      <c r="D20" s="86"/>
      <c r="E20" s="86"/>
      <c r="F20" s="86"/>
      <c r="G20" s="86"/>
      <c r="H20" s="86"/>
      <c r="I20" s="86"/>
      <c r="J20" s="91"/>
      <c r="K20" s="86"/>
      <c r="L20" s="86"/>
      <c r="M20" s="108"/>
      <c r="N20" s="108"/>
      <c r="O20" s="88"/>
      <c r="P20" s="88"/>
      <c r="Q20" s="88"/>
      <c r="R20" s="88"/>
      <c r="S20" s="108"/>
      <c r="T20" s="108"/>
      <c r="U20" s="108"/>
    </row>
    <row r="21" spans="1:21" customFormat="1" ht="15.6">
      <c r="B21" s="59" t="s">
        <v>271</v>
      </c>
      <c r="C21" s="87"/>
      <c r="D21" s="87"/>
      <c r="E21" s="87"/>
      <c r="F21" s="87"/>
      <c r="G21" s="87"/>
      <c r="H21" s="87"/>
      <c r="I21" s="87"/>
      <c r="J21" s="92"/>
      <c r="K21" s="87"/>
      <c r="L21" s="87"/>
      <c r="M21" s="109"/>
      <c r="N21" s="109"/>
      <c r="O21" s="89"/>
      <c r="P21" s="89"/>
      <c r="Q21" s="89">
        <v>0</v>
      </c>
      <c r="R21" s="89"/>
      <c r="S21" s="109"/>
      <c r="T21" s="109"/>
      <c r="U21" s="109"/>
    </row>
    <row r="22" spans="1:21" customFormat="1" ht="16.2">
      <c r="B22" s="58" t="s">
        <v>78</v>
      </c>
      <c r="C22" s="86"/>
      <c r="D22" s="86"/>
      <c r="E22" s="86"/>
      <c r="F22" s="86"/>
      <c r="G22" s="86"/>
      <c r="H22" s="86"/>
      <c r="I22" s="86"/>
      <c r="J22" s="91"/>
      <c r="K22" s="86"/>
      <c r="L22" s="86"/>
      <c r="M22" s="108"/>
      <c r="N22" s="108"/>
      <c r="O22" s="88"/>
      <c r="P22" s="88"/>
      <c r="Q22" s="88"/>
      <c r="R22" s="88"/>
      <c r="S22" s="108"/>
      <c r="T22" s="108"/>
      <c r="U22" s="108"/>
    </row>
    <row r="23" spans="1:21" customFormat="1" ht="15.6">
      <c r="B23" s="115" t="s">
        <v>271</v>
      </c>
      <c r="C23" s="87"/>
      <c r="D23" s="87"/>
      <c r="E23" s="87"/>
      <c r="F23" s="87"/>
      <c r="G23" s="87"/>
      <c r="H23" s="87"/>
      <c r="I23" s="87"/>
      <c r="J23" s="92"/>
      <c r="K23" s="87"/>
      <c r="L23" s="87"/>
      <c r="M23" s="109"/>
      <c r="N23" s="109"/>
      <c r="O23" s="89"/>
      <c r="P23" s="89"/>
      <c r="Q23" s="89">
        <v>0</v>
      </c>
      <c r="R23" s="89"/>
      <c r="S23" s="109"/>
      <c r="T23" s="109"/>
      <c r="U23" s="109"/>
    </row>
    <row r="24" spans="1:21" customFormat="1">
      <c r="A24" s="1"/>
      <c r="B24" s="112" t="s">
        <v>249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112" t="s">
        <v>133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112" t="s">
        <v>245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112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36" t="s">
        <v>256</v>
      </c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</row>
    <row r="29" spans="1:21" customFormat="1" ht="13.2"/>
    <row r="30" spans="1:21" customFormat="1" ht="13.2"/>
    <row r="31" spans="1:21" customFormat="1" ht="13.2"/>
    <row r="32" spans="1:21" customFormat="1" ht="13.2"/>
    <row r="33" spans="3:7" customFormat="1" ht="13.2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 xr:uid="{00000000-0002-0000-0300-000000000000}">
      <formula1>$AM$6:$AM$8</formula1>
    </dataValidation>
    <dataValidation type="list" allowBlank="1" showInputMessage="1" showErrorMessage="1" sqref="I34:I487 I24:I27" xr:uid="{00000000-0002-0000-0300-000001000000}">
      <formula1>$BO$6:$BO$9</formula1>
    </dataValidation>
    <dataValidation type="list" allowBlank="1" showInputMessage="1" showErrorMessage="1" sqref="E34:E204 E24:E27" xr:uid="{00000000-0002-0000-0300-000002000000}">
      <formula1>$BK$6:$BK$22</formula1>
    </dataValidation>
    <dataValidation type="list" allowBlank="1" showInputMessage="1" showErrorMessage="1" sqref="L34:L487 L24:L27" xr:uid="{00000000-0002-0000-0300-000003000000}">
      <formula1>$BP$6:$BP$19</formula1>
    </dataValidation>
    <dataValidation type="list" allowBlank="1" showInputMessage="1" showErrorMessage="1" sqref="G34:G705 G24:G27" xr:uid="{00000000-0002-0000-0300-000004000000}">
      <formula1>$BM$6:$BM$28</formula1>
    </dataValidation>
    <dataValidation allowBlank="1" showInputMessage="1" showErrorMessage="1" sqref="B26:B27" xr:uid="{93D266AB-949D-4CFE-93C2-2748ECE1B545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30"/>
  <sheetViews>
    <sheetView rightToLeft="1" topLeftCell="A22" workbookViewId="0">
      <selection activeCell="G41" sqref="G41"/>
    </sheetView>
  </sheetViews>
  <sheetFormatPr defaultColWidth="9.109375" defaultRowHeight="17.399999999999999"/>
  <cols>
    <col min="1" max="1" width="6.33203125" style="1" customWidth="1"/>
    <col min="2" max="2" width="42.109375" style="2" customWidth="1"/>
    <col min="3" max="3" width="12.44140625" style="2" customWidth="1"/>
    <col min="4" max="4" width="10.33203125" style="2" customWidth="1"/>
    <col min="5" max="5" width="5.33203125" style="2" customWidth="1"/>
    <col min="6" max="6" width="8.77734375" style="2" customWidth="1"/>
    <col min="7" max="7" width="18.21875" style="1" customWidth="1"/>
    <col min="8" max="8" width="9.109375" style="1" customWidth="1"/>
    <col min="9" max="9" width="11.44140625" style="1" bestFit="1" customWidth="1"/>
    <col min="10" max="10" width="11.6640625" style="1" customWidth="1"/>
    <col min="11" max="11" width="9.109375" style="1" customWidth="1"/>
    <col min="12" max="12" width="11.109375" style="1" customWidth="1"/>
    <col min="13" max="13" width="8.5546875" style="1" customWidth="1"/>
    <col min="14" max="14" width="10.5546875" style="1" customWidth="1"/>
    <col min="15" max="15" width="17.6640625" style="1" customWidth="1"/>
    <col min="16" max="16" width="10.109375" style="1" customWidth="1"/>
    <col min="17" max="17" width="10.88671875" style="1" customWidth="1"/>
    <col min="18" max="18" width="14.44140625" style="1" customWidth="1"/>
    <col min="19" max="19" width="11.109375" style="1" customWidth="1"/>
    <col min="20" max="20" width="10.88671875" style="1" bestFit="1" customWidth="1"/>
    <col min="21" max="21" width="11.109375" style="1" customWidth="1"/>
    <col min="22" max="22" width="7.5546875" style="1" customWidth="1"/>
    <col min="23" max="23" width="6.6640625" style="1" customWidth="1"/>
    <col min="24" max="24" width="7.6640625" style="1" customWidth="1"/>
    <col min="25" max="25" width="7.109375" style="1" customWidth="1"/>
    <col min="26" max="26" width="6" style="1" customWidth="1"/>
    <col min="27" max="27" width="7.88671875" style="1" customWidth="1"/>
    <col min="28" max="28" width="8.109375" style="1" customWidth="1"/>
    <col min="29" max="29" width="6.33203125" style="1" customWidth="1"/>
    <col min="30" max="30" width="8" style="1" customWidth="1"/>
    <col min="31" max="31" width="8.6640625" style="1" customWidth="1"/>
    <col min="32" max="32" width="10" style="1" customWidth="1"/>
    <col min="33" max="33" width="9.5546875" style="1" customWidth="1"/>
    <col min="34" max="34" width="6.109375" style="1" customWidth="1"/>
    <col min="35" max="36" width="5.6640625" style="1" customWidth="1"/>
    <col min="37" max="37" width="6.88671875" style="1" customWidth="1"/>
    <col min="38" max="38" width="6.44140625" style="1" customWidth="1"/>
    <col min="39" max="39" width="6.6640625" style="1" customWidth="1"/>
    <col min="40" max="40" width="7.33203125" style="1" customWidth="1"/>
    <col min="41" max="52" width="5.6640625" style="1" customWidth="1"/>
    <col min="53" max="16384" width="9.109375" style="1"/>
  </cols>
  <sheetData>
    <row r="1" spans="2:66">
      <c r="B1" s="80" t="s">
        <v>277</v>
      </c>
    </row>
    <row r="2" spans="2:66">
      <c r="B2" s="80" t="s">
        <v>278</v>
      </c>
    </row>
    <row r="3" spans="2:66">
      <c r="B3" s="80" t="s">
        <v>579</v>
      </c>
    </row>
    <row r="4" spans="2:66">
      <c r="B4" s="80" t="s">
        <v>580</v>
      </c>
    </row>
    <row r="6" spans="2:66" ht="26.25" customHeight="1">
      <c r="B6" s="146" t="s">
        <v>197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8"/>
    </row>
    <row r="7" spans="2:66" ht="26.25" customHeight="1">
      <c r="B7" s="146" t="s">
        <v>110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8"/>
      <c r="BN7" s="3"/>
    </row>
    <row r="8" spans="2:66" s="3" customFormat="1" ht="62.4">
      <c r="B8" s="19" t="s">
        <v>136</v>
      </c>
      <c r="C8" s="24" t="s">
        <v>47</v>
      </c>
      <c r="D8" s="77" t="s">
        <v>141</v>
      </c>
      <c r="E8" s="50" t="s">
        <v>217</v>
      </c>
      <c r="F8" s="47" t="s">
        <v>138</v>
      </c>
      <c r="G8" s="76" t="s">
        <v>80</v>
      </c>
      <c r="H8" s="24" t="s">
        <v>15</v>
      </c>
      <c r="I8" s="24" t="s">
        <v>81</v>
      </c>
      <c r="J8" s="24" t="s">
        <v>123</v>
      </c>
      <c r="K8" s="76" t="s">
        <v>18</v>
      </c>
      <c r="L8" s="24" t="s">
        <v>122</v>
      </c>
      <c r="M8" s="24" t="s">
        <v>17</v>
      </c>
      <c r="N8" s="24" t="s">
        <v>19</v>
      </c>
      <c r="O8" s="24" t="s">
        <v>0</v>
      </c>
      <c r="P8" s="24" t="s">
        <v>244</v>
      </c>
      <c r="Q8" s="24" t="s">
        <v>243</v>
      </c>
      <c r="R8" s="24" t="s">
        <v>74</v>
      </c>
      <c r="S8" s="12" t="s">
        <v>68</v>
      </c>
      <c r="T8" s="50" t="s">
        <v>170</v>
      </c>
      <c r="U8" s="25" t="s">
        <v>172</v>
      </c>
      <c r="W8" s="1"/>
      <c r="BJ8" s="1"/>
      <c r="BK8" s="1"/>
    </row>
    <row r="9" spans="2:66" s="3" customFormat="1" ht="21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250</v>
      </c>
      <c r="P9" s="26" t="s">
        <v>75</v>
      </c>
      <c r="Q9" s="26" t="s">
        <v>242</v>
      </c>
      <c r="R9" s="26" t="s">
        <v>242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1" t="s">
        <v>14</v>
      </c>
      <c r="Q10" s="60" t="s">
        <v>134</v>
      </c>
      <c r="R10" s="60" t="s">
        <v>135</v>
      </c>
      <c r="S10" s="60" t="s">
        <v>173</v>
      </c>
      <c r="T10" s="60" t="s">
        <v>218</v>
      </c>
      <c r="U10" s="62" t="s">
        <v>241</v>
      </c>
      <c r="V10" s="5"/>
      <c r="BI10" s="1"/>
      <c r="BJ10" s="3"/>
      <c r="BK10" s="1"/>
    </row>
    <row r="11" spans="2:66" s="4" customFormat="1" ht="18" customHeight="1">
      <c r="B11" s="55" t="s">
        <v>34</v>
      </c>
      <c r="C11" s="113"/>
      <c r="D11" s="113"/>
      <c r="E11" s="113"/>
      <c r="F11" s="113"/>
      <c r="G11" s="113"/>
      <c r="H11" s="113"/>
      <c r="I11" s="113"/>
      <c r="J11" s="90"/>
      <c r="K11" s="113">
        <v>5.34</v>
      </c>
      <c r="L11" s="113"/>
      <c r="M11" s="107"/>
      <c r="N11" s="107">
        <v>1.9E-2</v>
      </c>
      <c r="O11" s="82">
        <v>59810948.869999997</v>
      </c>
      <c r="P11" s="82"/>
      <c r="Q11" s="82">
        <v>475.71899999999999</v>
      </c>
      <c r="R11" s="82">
        <v>63981.32</v>
      </c>
      <c r="S11" s="107"/>
      <c r="T11" s="107"/>
      <c r="U11" s="107">
        <v>0.10349999999999999</v>
      </c>
      <c r="V11" s="5"/>
      <c r="BI11" s="1"/>
      <c r="BJ11" s="3"/>
      <c r="BK11" s="1"/>
      <c r="BN11" s="1"/>
    </row>
    <row r="12" spans="2:66" customFormat="1" ht="16.2">
      <c r="B12" s="58" t="s">
        <v>232</v>
      </c>
      <c r="C12" s="86"/>
      <c r="D12" s="86"/>
      <c r="E12" s="86"/>
      <c r="F12" s="86"/>
      <c r="G12" s="86"/>
      <c r="H12" s="86"/>
      <c r="I12" s="86"/>
      <c r="J12" s="91"/>
      <c r="K12" s="86">
        <v>5.34</v>
      </c>
      <c r="L12" s="86"/>
      <c r="M12" s="108"/>
      <c r="N12" s="108">
        <v>1.9E-2</v>
      </c>
      <c r="O12" s="88">
        <v>59810948.869999997</v>
      </c>
      <c r="P12" s="88"/>
      <c r="Q12" s="88">
        <v>475.71899999999999</v>
      </c>
      <c r="R12" s="88">
        <v>63981.32</v>
      </c>
      <c r="S12" s="108"/>
      <c r="T12" s="108"/>
      <c r="U12" s="108">
        <v>0.10349999999999999</v>
      </c>
    </row>
    <row r="13" spans="2:66" customFormat="1" ht="16.2">
      <c r="B13" s="58" t="s">
        <v>32</v>
      </c>
      <c r="C13" s="86"/>
      <c r="D13" s="86"/>
      <c r="E13" s="86"/>
      <c r="F13" s="86"/>
      <c r="G13" s="86"/>
      <c r="H13" s="86"/>
      <c r="I13" s="86"/>
      <c r="J13" s="91"/>
      <c r="K13" s="86">
        <v>6.52</v>
      </c>
      <c r="L13" s="86"/>
      <c r="M13" s="108"/>
      <c r="N13" s="108">
        <v>9.8999999999999991E-3</v>
      </c>
      <c r="O13" s="88">
        <v>29932199.710000001</v>
      </c>
      <c r="P13" s="88"/>
      <c r="Q13" s="88">
        <v>475.71899999999999</v>
      </c>
      <c r="R13" s="88">
        <v>32976.870000000003</v>
      </c>
      <c r="S13" s="108"/>
      <c r="T13" s="108"/>
      <c r="U13" s="108">
        <v>5.33E-2</v>
      </c>
    </row>
    <row r="14" spans="2:66" customFormat="1" ht="15.6">
      <c r="B14" s="59" t="s">
        <v>303</v>
      </c>
      <c r="C14" s="87">
        <v>2310282</v>
      </c>
      <c r="D14" s="87" t="s">
        <v>142</v>
      </c>
      <c r="E14" s="87"/>
      <c r="F14" s="87">
        <v>231</v>
      </c>
      <c r="G14" s="87" t="s">
        <v>304</v>
      </c>
      <c r="H14" s="87" t="s">
        <v>305</v>
      </c>
      <c r="I14" s="87" t="s">
        <v>306</v>
      </c>
      <c r="J14" s="92"/>
      <c r="K14" s="87">
        <v>5.67</v>
      </c>
      <c r="L14" s="87" t="s">
        <v>165</v>
      </c>
      <c r="M14" s="109">
        <v>3.8E-3</v>
      </c>
      <c r="N14" s="109">
        <v>5.5000000000000005E-3</v>
      </c>
      <c r="O14" s="89">
        <v>3545000</v>
      </c>
      <c r="P14" s="89">
        <v>99.16</v>
      </c>
      <c r="Q14" s="89">
        <v>0</v>
      </c>
      <c r="R14" s="89">
        <v>3515.22</v>
      </c>
      <c r="S14" s="109">
        <v>1.1999999999999999E-3</v>
      </c>
      <c r="T14" s="109">
        <v>5.4900000000000004E-2</v>
      </c>
      <c r="U14" s="109">
        <v>5.6999999999999993E-3</v>
      </c>
    </row>
    <row r="15" spans="2:66" customFormat="1" ht="15.6">
      <c r="B15" s="59" t="s">
        <v>307</v>
      </c>
      <c r="C15" s="87">
        <v>1158468</v>
      </c>
      <c r="D15" s="87" t="s">
        <v>142</v>
      </c>
      <c r="E15" s="87"/>
      <c r="F15" s="87">
        <v>1150</v>
      </c>
      <c r="G15" s="87" t="s">
        <v>157</v>
      </c>
      <c r="H15" s="87" t="s">
        <v>305</v>
      </c>
      <c r="I15" s="87" t="s">
        <v>306</v>
      </c>
      <c r="J15" s="92"/>
      <c r="K15" s="87">
        <v>5.24</v>
      </c>
      <c r="L15" s="87" t="s">
        <v>165</v>
      </c>
      <c r="M15" s="109">
        <v>5.0000000000000001E-3</v>
      </c>
      <c r="N15" s="109">
        <v>4.7999999999999996E-3</v>
      </c>
      <c r="O15" s="89">
        <v>2719000</v>
      </c>
      <c r="P15" s="89">
        <v>100</v>
      </c>
      <c r="Q15" s="89">
        <v>0</v>
      </c>
      <c r="R15" s="89">
        <v>2719</v>
      </c>
      <c r="S15" s="109">
        <v>5.1999999999999998E-3</v>
      </c>
      <c r="T15" s="109">
        <v>4.2500000000000003E-2</v>
      </c>
      <c r="U15" s="109">
        <v>4.4000000000000003E-3</v>
      </c>
    </row>
    <row r="16" spans="2:66" customFormat="1" ht="15.6">
      <c r="B16" s="59" t="s">
        <v>308</v>
      </c>
      <c r="C16" s="87">
        <v>1158476</v>
      </c>
      <c r="D16" s="87" t="s">
        <v>142</v>
      </c>
      <c r="E16" s="87"/>
      <c r="F16" s="87">
        <v>1150</v>
      </c>
      <c r="G16" s="87" t="s">
        <v>157</v>
      </c>
      <c r="H16" s="87" t="s">
        <v>305</v>
      </c>
      <c r="I16" s="87" t="s">
        <v>306</v>
      </c>
      <c r="J16" s="92"/>
      <c r="K16" s="87">
        <v>15.34</v>
      </c>
      <c r="L16" s="87" t="s">
        <v>165</v>
      </c>
      <c r="M16" s="109">
        <v>2.4500000000000001E-2</v>
      </c>
      <c r="N16" s="109">
        <v>5.3E-3</v>
      </c>
      <c r="O16" s="89">
        <v>1618000</v>
      </c>
      <c r="P16" s="89">
        <v>124</v>
      </c>
      <c r="Q16" s="89">
        <v>0</v>
      </c>
      <c r="R16" s="89">
        <v>2006.32</v>
      </c>
      <c r="S16" s="109">
        <v>1.1000000000000001E-3</v>
      </c>
      <c r="T16" s="109">
        <v>3.1400000000000004E-2</v>
      </c>
      <c r="U16" s="109">
        <v>3.2000000000000002E-3</v>
      </c>
    </row>
    <row r="17" spans="2:21" customFormat="1" ht="15.6">
      <c r="B17" s="59" t="s">
        <v>309</v>
      </c>
      <c r="C17" s="87">
        <v>1160944</v>
      </c>
      <c r="D17" s="87" t="s">
        <v>142</v>
      </c>
      <c r="E17" s="87"/>
      <c r="F17" s="87">
        <v>1300</v>
      </c>
      <c r="G17" s="87" t="s">
        <v>593</v>
      </c>
      <c r="H17" s="87" t="s">
        <v>311</v>
      </c>
      <c r="I17" s="87" t="s">
        <v>306</v>
      </c>
      <c r="J17" s="92"/>
      <c r="K17" s="87">
        <v>8.1</v>
      </c>
      <c r="L17" s="87" t="s">
        <v>165</v>
      </c>
      <c r="M17" s="109">
        <v>6.5000000000000006E-3</v>
      </c>
      <c r="N17" s="109">
        <v>1.29E-2</v>
      </c>
      <c r="O17" s="89">
        <v>3059000</v>
      </c>
      <c r="P17" s="89">
        <v>95.57</v>
      </c>
      <c r="Q17" s="89">
        <v>0</v>
      </c>
      <c r="R17" s="89">
        <v>2923.49</v>
      </c>
      <c r="S17" s="109">
        <v>1.0700000000000001E-2</v>
      </c>
      <c r="T17" s="109">
        <v>4.5700000000000005E-2</v>
      </c>
      <c r="U17" s="109">
        <v>4.6999999999999993E-3</v>
      </c>
    </row>
    <row r="18" spans="2:21" customFormat="1" ht="15.6">
      <c r="B18" s="59" t="s">
        <v>312</v>
      </c>
      <c r="C18" s="87">
        <v>7590219</v>
      </c>
      <c r="D18" s="87" t="s">
        <v>142</v>
      </c>
      <c r="E18" s="87"/>
      <c r="F18" s="87">
        <v>759</v>
      </c>
      <c r="G18" s="87" t="s">
        <v>593</v>
      </c>
      <c r="H18" s="87" t="s">
        <v>311</v>
      </c>
      <c r="I18" s="87" t="s">
        <v>306</v>
      </c>
      <c r="J18" s="92"/>
      <c r="K18" s="87">
        <v>5.42</v>
      </c>
      <c r="L18" s="87" t="s">
        <v>165</v>
      </c>
      <c r="M18" s="109">
        <v>5.0000000000000001E-3</v>
      </c>
      <c r="N18" s="109">
        <v>7.9000000000000008E-3</v>
      </c>
      <c r="O18" s="89">
        <v>3365000</v>
      </c>
      <c r="P18" s="89">
        <v>98.49</v>
      </c>
      <c r="Q18" s="89">
        <v>0</v>
      </c>
      <c r="R18" s="89">
        <v>3314.19</v>
      </c>
      <c r="S18" s="109">
        <v>3.0000000000000001E-3</v>
      </c>
      <c r="T18" s="109">
        <v>5.1799999999999999E-2</v>
      </c>
      <c r="U18" s="109">
        <v>5.4000000000000003E-3</v>
      </c>
    </row>
    <row r="19" spans="2:21" customFormat="1" ht="15.6">
      <c r="B19" s="59" t="s">
        <v>313</v>
      </c>
      <c r="C19" s="87">
        <v>7770217</v>
      </c>
      <c r="D19" s="87" t="s">
        <v>142</v>
      </c>
      <c r="E19" s="87"/>
      <c r="F19" s="87">
        <v>777</v>
      </c>
      <c r="G19" s="87" t="s">
        <v>156</v>
      </c>
      <c r="H19" s="87" t="s">
        <v>311</v>
      </c>
      <c r="I19" s="87" t="s">
        <v>306</v>
      </c>
      <c r="J19" s="92"/>
      <c r="K19" s="87">
        <v>4.3099999999999996</v>
      </c>
      <c r="L19" s="87" t="s">
        <v>165</v>
      </c>
      <c r="M19" s="109">
        <v>0.05</v>
      </c>
      <c r="N19" s="109">
        <v>3.2000000000000002E-3</v>
      </c>
      <c r="O19" s="89">
        <v>2521760.0299999998</v>
      </c>
      <c r="P19" s="89">
        <v>117.68</v>
      </c>
      <c r="Q19" s="89">
        <v>437.21</v>
      </c>
      <c r="R19" s="89">
        <v>3404.82</v>
      </c>
      <c r="S19" s="109">
        <v>3.0999999999999999E-3</v>
      </c>
      <c r="T19" s="109">
        <v>5.3200000000000004E-2</v>
      </c>
      <c r="U19" s="109">
        <v>5.5000000000000005E-3</v>
      </c>
    </row>
    <row r="20" spans="2:21" customFormat="1" ht="15.6">
      <c r="B20" s="59" t="s">
        <v>314</v>
      </c>
      <c r="C20" s="87">
        <v>1110915</v>
      </c>
      <c r="D20" s="87" t="s">
        <v>142</v>
      </c>
      <c r="E20" s="87"/>
      <c r="F20" s="87">
        <v>1063</v>
      </c>
      <c r="G20" s="87" t="s">
        <v>315</v>
      </c>
      <c r="H20" s="87" t="s">
        <v>316</v>
      </c>
      <c r="I20" s="87" t="s">
        <v>306</v>
      </c>
      <c r="J20" s="92"/>
      <c r="K20" s="87">
        <v>6.98</v>
      </c>
      <c r="L20" s="87" t="s">
        <v>165</v>
      </c>
      <c r="M20" s="109">
        <v>5.1500000000000004E-2</v>
      </c>
      <c r="N20" s="109">
        <v>1.7500000000000002E-2</v>
      </c>
      <c r="O20" s="89">
        <v>1219000</v>
      </c>
      <c r="P20" s="89">
        <v>153.05000000000001</v>
      </c>
      <c r="Q20" s="89">
        <v>0</v>
      </c>
      <c r="R20" s="89">
        <v>1865.68</v>
      </c>
      <c r="S20" s="109">
        <v>2.9999999999999997E-4</v>
      </c>
      <c r="T20" s="109">
        <v>2.92E-2</v>
      </c>
      <c r="U20" s="109">
        <v>3.0000000000000001E-3</v>
      </c>
    </row>
    <row r="21" spans="2:21" customFormat="1" ht="15.6">
      <c r="B21" s="59" t="s">
        <v>317</v>
      </c>
      <c r="C21" s="87">
        <v>1134030</v>
      </c>
      <c r="D21" s="87" t="s">
        <v>142</v>
      </c>
      <c r="E21" s="87"/>
      <c r="F21" s="87">
        <v>1367</v>
      </c>
      <c r="G21" s="87" t="s">
        <v>318</v>
      </c>
      <c r="H21" s="87" t="s">
        <v>316</v>
      </c>
      <c r="I21" s="87" t="s">
        <v>306</v>
      </c>
      <c r="J21" s="92"/>
      <c r="K21" s="87">
        <v>7.54</v>
      </c>
      <c r="L21" s="87" t="s">
        <v>165</v>
      </c>
      <c r="M21" s="109">
        <v>2.4E-2</v>
      </c>
      <c r="N21" s="109">
        <v>1.1399999999999999E-2</v>
      </c>
      <c r="O21" s="89">
        <v>1750000</v>
      </c>
      <c r="P21" s="89">
        <v>110.5</v>
      </c>
      <c r="Q21" s="89">
        <v>0</v>
      </c>
      <c r="R21" s="89">
        <v>1933.75</v>
      </c>
      <c r="S21" s="109">
        <v>5.8999999999999999E-3</v>
      </c>
      <c r="T21" s="109">
        <v>3.0200000000000001E-2</v>
      </c>
      <c r="U21" s="109">
        <v>3.0999999999999999E-3</v>
      </c>
    </row>
    <row r="22" spans="2:21" customFormat="1" ht="15.6">
      <c r="B22" s="59" t="s">
        <v>319</v>
      </c>
      <c r="C22" s="87">
        <v>1134048</v>
      </c>
      <c r="D22" s="87" t="s">
        <v>142</v>
      </c>
      <c r="E22" s="87"/>
      <c r="F22" s="87">
        <v>1367</v>
      </c>
      <c r="G22" s="87" t="s">
        <v>318</v>
      </c>
      <c r="H22" s="87" t="s">
        <v>316</v>
      </c>
      <c r="I22" s="87" t="s">
        <v>306</v>
      </c>
      <c r="J22" s="92"/>
      <c r="K22" s="87">
        <v>9.25</v>
      </c>
      <c r="L22" s="87" t="s">
        <v>165</v>
      </c>
      <c r="M22" s="109">
        <v>2.4E-2</v>
      </c>
      <c r="N22" s="109">
        <v>1.1299999999999999E-2</v>
      </c>
      <c r="O22" s="89">
        <v>1750000</v>
      </c>
      <c r="P22" s="89">
        <v>111.79</v>
      </c>
      <c r="Q22" s="89">
        <v>0</v>
      </c>
      <c r="R22" s="89">
        <v>1956.32</v>
      </c>
      <c r="S22" s="109">
        <v>5.8999999999999999E-3</v>
      </c>
      <c r="T22" s="109">
        <v>3.0600000000000002E-2</v>
      </c>
      <c r="U22" s="109">
        <v>3.2000000000000002E-3</v>
      </c>
    </row>
    <row r="23" spans="2:21" customFormat="1" ht="15.6">
      <c r="B23" s="59" t="s">
        <v>320</v>
      </c>
      <c r="C23" s="87">
        <v>6950083</v>
      </c>
      <c r="D23" s="87" t="s">
        <v>142</v>
      </c>
      <c r="E23" s="87"/>
      <c r="F23" s="87">
        <v>695</v>
      </c>
      <c r="G23" s="87" t="s">
        <v>304</v>
      </c>
      <c r="H23" s="87" t="s">
        <v>316</v>
      </c>
      <c r="I23" s="87" t="s">
        <v>306</v>
      </c>
      <c r="J23" s="92"/>
      <c r="K23" s="87">
        <v>1.22</v>
      </c>
      <c r="L23" s="87" t="s">
        <v>165</v>
      </c>
      <c r="M23" s="109">
        <v>4.4999999999999998E-2</v>
      </c>
      <c r="N23" s="109">
        <v>1.8799999999999997E-2</v>
      </c>
      <c r="O23" s="89">
        <v>646520</v>
      </c>
      <c r="P23" s="89">
        <v>124.49</v>
      </c>
      <c r="Q23" s="89">
        <v>8.77</v>
      </c>
      <c r="R23" s="89">
        <v>813.62</v>
      </c>
      <c r="S23" s="109">
        <v>4.0000000000000002E-4</v>
      </c>
      <c r="T23" s="109">
        <v>1.2699999999999999E-2</v>
      </c>
      <c r="U23" s="109">
        <v>1.2999999999999999E-3</v>
      </c>
    </row>
    <row r="24" spans="2:21" customFormat="1" ht="15.6">
      <c r="B24" s="59" t="s">
        <v>321</v>
      </c>
      <c r="C24" s="87">
        <v>3230224</v>
      </c>
      <c r="D24" s="87" t="s">
        <v>142</v>
      </c>
      <c r="E24" s="87"/>
      <c r="F24" s="87">
        <v>323</v>
      </c>
      <c r="G24" s="87" t="s">
        <v>593</v>
      </c>
      <c r="H24" s="87" t="s">
        <v>316</v>
      </c>
      <c r="I24" s="87" t="s">
        <v>306</v>
      </c>
      <c r="J24" s="92"/>
      <c r="K24" s="87">
        <v>1.36</v>
      </c>
      <c r="L24" s="87" t="s">
        <v>165</v>
      </c>
      <c r="M24" s="109">
        <v>5.8499999999999996E-2</v>
      </c>
      <c r="N24" s="109">
        <v>2.1000000000000001E-2</v>
      </c>
      <c r="O24" s="89">
        <v>479344.52</v>
      </c>
      <c r="P24" s="89">
        <v>116.09</v>
      </c>
      <c r="Q24" s="89">
        <v>0</v>
      </c>
      <c r="R24" s="89">
        <v>556.47</v>
      </c>
      <c r="S24" s="109">
        <v>7.000000000000001E-4</v>
      </c>
      <c r="T24" s="109">
        <v>8.6999999999999994E-3</v>
      </c>
      <c r="U24" s="109">
        <v>8.9999999999999998E-4</v>
      </c>
    </row>
    <row r="25" spans="2:21" customFormat="1" ht="15.6">
      <c r="B25" s="59" t="s">
        <v>322</v>
      </c>
      <c r="C25" s="87">
        <v>1142595</v>
      </c>
      <c r="D25" s="87" t="s">
        <v>142</v>
      </c>
      <c r="E25" s="87"/>
      <c r="F25" s="87">
        <v>1363</v>
      </c>
      <c r="G25" s="87" t="s">
        <v>323</v>
      </c>
      <c r="H25" s="87" t="s">
        <v>316</v>
      </c>
      <c r="I25" s="87" t="s">
        <v>306</v>
      </c>
      <c r="J25" s="92"/>
      <c r="K25" s="87">
        <v>5.03</v>
      </c>
      <c r="L25" s="87" t="s">
        <v>165</v>
      </c>
      <c r="M25" s="109">
        <v>1.23E-2</v>
      </c>
      <c r="N25" s="109">
        <v>7.9000000000000008E-3</v>
      </c>
      <c r="O25" s="89">
        <v>3350000</v>
      </c>
      <c r="P25" s="89">
        <v>103.25</v>
      </c>
      <c r="Q25" s="89">
        <v>0</v>
      </c>
      <c r="R25" s="89">
        <v>3458.88</v>
      </c>
      <c r="S25" s="109">
        <v>1.9E-3</v>
      </c>
      <c r="T25" s="109">
        <v>5.4100000000000002E-2</v>
      </c>
      <c r="U25" s="109">
        <v>5.6000000000000008E-3</v>
      </c>
    </row>
    <row r="26" spans="2:21" customFormat="1" ht="15.6">
      <c r="B26" s="59" t="s">
        <v>324</v>
      </c>
      <c r="C26" s="87">
        <v>6910095</v>
      </c>
      <c r="D26" s="87" t="s">
        <v>142</v>
      </c>
      <c r="E26" s="87"/>
      <c r="F26" s="87">
        <v>691</v>
      </c>
      <c r="G26" s="87" t="s">
        <v>304</v>
      </c>
      <c r="H26" s="87" t="s">
        <v>325</v>
      </c>
      <c r="I26" s="87" t="s">
        <v>306</v>
      </c>
      <c r="J26" s="92"/>
      <c r="K26" s="87">
        <v>10.039999999999999</v>
      </c>
      <c r="L26" s="87" t="s">
        <v>165</v>
      </c>
      <c r="M26" s="109">
        <v>0</v>
      </c>
      <c r="N26" s="109">
        <v>1.9699999999999999E-2</v>
      </c>
      <c r="O26" s="89">
        <v>1930685</v>
      </c>
      <c r="P26" s="89">
        <v>125.48</v>
      </c>
      <c r="Q26" s="89">
        <v>29.739000000000001</v>
      </c>
      <c r="R26" s="89">
        <v>2452.36</v>
      </c>
      <c r="S26" s="109">
        <v>1.7000000000000001E-3</v>
      </c>
      <c r="T26" s="109">
        <v>3.8300000000000001E-2</v>
      </c>
      <c r="U26" s="109">
        <v>4.0000000000000001E-3</v>
      </c>
    </row>
    <row r="27" spans="2:21" customFormat="1" ht="15.6">
      <c r="B27" s="59" t="s">
        <v>326</v>
      </c>
      <c r="C27" s="87">
        <v>1130632</v>
      </c>
      <c r="D27" s="87" t="s">
        <v>142</v>
      </c>
      <c r="E27" s="87"/>
      <c r="F27" s="87">
        <v>1450</v>
      </c>
      <c r="G27" s="87" t="s">
        <v>593</v>
      </c>
      <c r="H27" s="87" t="s">
        <v>325</v>
      </c>
      <c r="I27" s="87" t="s">
        <v>306</v>
      </c>
      <c r="J27" s="92"/>
      <c r="K27" s="87">
        <v>2.04</v>
      </c>
      <c r="L27" s="87" t="s">
        <v>165</v>
      </c>
      <c r="M27" s="109">
        <v>3.3500000000000002E-2</v>
      </c>
      <c r="N27" s="109">
        <v>1.4999999999999999E-2</v>
      </c>
      <c r="O27" s="89">
        <v>1954154.73</v>
      </c>
      <c r="P27" s="89">
        <v>105.25</v>
      </c>
      <c r="Q27" s="89">
        <v>0</v>
      </c>
      <c r="R27" s="89">
        <v>2056.75</v>
      </c>
      <c r="S27" s="109">
        <v>6.1999999999999998E-3</v>
      </c>
      <c r="T27" s="109">
        <v>3.2099999999999997E-2</v>
      </c>
      <c r="U27" s="109">
        <v>3.3E-3</v>
      </c>
    </row>
    <row r="28" spans="2:21" customFormat="1" ht="15.6">
      <c r="B28" s="59" t="s">
        <v>327</v>
      </c>
      <c r="C28" s="87">
        <v>1099944</v>
      </c>
      <c r="D28" s="87" t="s">
        <v>142</v>
      </c>
      <c r="E28" s="87"/>
      <c r="F28" s="87">
        <v>1303</v>
      </c>
      <c r="G28" s="87" t="s">
        <v>593</v>
      </c>
      <c r="H28" s="87">
        <v>0</v>
      </c>
      <c r="I28" s="87" t="s">
        <v>280</v>
      </c>
      <c r="J28" s="92"/>
      <c r="K28" s="87">
        <v>0</v>
      </c>
      <c r="L28" s="87" t="s">
        <v>165</v>
      </c>
      <c r="M28" s="109">
        <v>5.7500000000000002E-2</v>
      </c>
      <c r="N28" s="109">
        <v>0</v>
      </c>
      <c r="O28" s="89">
        <v>1203.6600000000001</v>
      </c>
      <c r="P28" s="89">
        <v>1E-4</v>
      </c>
      <c r="Q28" s="89">
        <v>0</v>
      </c>
      <c r="R28" s="89">
        <v>0</v>
      </c>
      <c r="S28" s="109">
        <v>0</v>
      </c>
      <c r="T28" s="109">
        <v>0</v>
      </c>
      <c r="U28" s="109">
        <v>0</v>
      </c>
    </row>
    <row r="29" spans="2:21" customFormat="1" ht="15.6">
      <c r="B29" s="59" t="s">
        <v>328</v>
      </c>
      <c r="C29" s="87">
        <v>1099951</v>
      </c>
      <c r="D29" s="87" t="s">
        <v>142</v>
      </c>
      <c r="E29" s="87"/>
      <c r="F29" s="87">
        <v>1303</v>
      </c>
      <c r="G29" s="87" t="s">
        <v>593</v>
      </c>
      <c r="H29" s="87">
        <v>0</v>
      </c>
      <c r="I29" s="87" t="s">
        <v>280</v>
      </c>
      <c r="J29" s="92"/>
      <c r="K29" s="87">
        <v>0</v>
      </c>
      <c r="L29" s="87" t="s">
        <v>165</v>
      </c>
      <c r="M29" s="109">
        <v>7.4999999999999997E-2</v>
      </c>
      <c r="N29" s="109">
        <v>0</v>
      </c>
      <c r="O29" s="89">
        <v>11225.8</v>
      </c>
      <c r="P29" s="89">
        <v>1E-4</v>
      </c>
      <c r="Q29" s="89">
        <v>0</v>
      </c>
      <c r="R29" s="89">
        <v>0</v>
      </c>
      <c r="S29" s="109">
        <v>2.9999999999999997E-4</v>
      </c>
      <c r="T29" s="109">
        <v>0</v>
      </c>
      <c r="U29" s="109">
        <v>0</v>
      </c>
    </row>
    <row r="30" spans="2:21" customFormat="1" ht="15.6">
      <c r="B30" s="59" t="s">
        <v>329</v>
      </c>
      <c r="C30" s="87">
        <v>1099969</v>
      </c>
      <c r="D30" s="87" t="s">
        <v>142</v>
      </c>
      <c r="E30" s="87"/>
      <c r="F30" s="87">
        <v>1303</v>
      </c>
      <c r="G30" s="87" t="s">
        <v>593</v>
      </c>
      <c r="H30" s="87">
        <v>0</v>
      </c>
      <c r="I30" s="87" t="s">
        <v>280</v>
      </c>
      <c r="J30" s="92"/>
      <c r="K30" s="87">
        <v>0</v>
      </c>
      <c r="L30" s="87" t="s">
        <v>165</v>
      </c>
      <c r="M30" s="109">
        <v>7.4999999999999997E-2</v>
      </c>
      <c r="N30" s="109">
        <v>0</v>
      </c>
      <c r="O30" s="89">
        <v>12305.97</v>
      </c>
      <c r="P30" s="89">
        <v>1E-4</v>
      </c>
      <c r="Q30" s="89">
        <v>0</v>
      </c>
      <c r="R30" s="89">
        <v>0</v>
      </c>
      <c r="S30" s="109">
        <v>2.0000000000000001E-4</v>
      </c>
      <c r="T30" s="109">
        <v>0</v>
      </c>
      <c r="U30" s="109">
        <v>0</v>
      </c>
    </row>
    <row r="31" spans="2:21" customFormat="1" ht="16.2">
      <c r="B31" s="58" t="s">
        <v>49</v>
      </c>
      <c r="C31" s="86"/>
      <c r="D31" s="86"/>
      <c r="E31" s="86"/>
      <c r="F31" s="86"/>
      <c r="G31" s="86"/>
      <c r="H31" s="86"/>
      <c r="I31" s="86"/>
      <c r="J31" s="91"/>
      <c r="K31" s="86">
        <v>4.32</v>
      </c>
      <c r="L31" s="86"/>
      <c r="M31" s="108"/>
      <c r="N31" s="108">
        <v>2.29E-2</v>
      </c>
      <c r="O31" s="88">
        <v>24367569.059999999</v>
      </c>
      <c r="P31" s="88"/>
      <c r="Q31" s="88"/>
      <c r="R31" s="88">
        <v>25694.81</v>
      </c>
      <c r="S31" s="108"/>
      <c r="T31" s="108"/>
      <c r="U31" s="108">
        <v>4.1599999999999998E-2</v>
      </c>
    </row>
    <row r="32" spans="2:21" customFormat="1" ht="15.6">
      <c r="B32" s="59" t="s">
        <v>330</v>
      </c>
      <c r="C32" s="87">
        <v>1138114</v>
      </c>
      <c r="D32" s="87" t="s">
        <v>142</v>
      </c>
      <c r="E32" s="87"/>
      <c r="F32" s="87">
        <v>1328</v>
      </c>
      <c r="G32" s="87" t="s">
        <v>593</v>
      </c>
      <c r="H32" s="87" t="s">
        <v>311</v>
      </c>
      <c r="I32" s="87" t="s">
        <v>306</v>
      </c>
      <c r="J32" s="92"/>
      <c r="K32" s="87">
        <v>3</v>
      </c>
      <c r="L32" s="87" t="s">
        <v>165</v>
      </c>
      <c r="M32" s="109">
        <v>3.39E-2</v>
      </c>
      <c r="N32" s="109">
        <v>1.1299999999999999E-2</v>
      </c>
      <c r="O32" s="89">
        <v>1947400</v>
      </c>
      <c r="P32" s="89">
        <v>109.45</v>
      </c>
      <c r="Q32" s="89">
        <v>0</v>
      </c>
      <c r="R32" s="89">
        <v>2131.4299999999998</v>
      </c>
      <c r="S32" s="109">
        <v>1.8E-3</v>
      </c>
      <c r="T32" s="109">
        <v>3.3300000000000003E-2</v>
      </c>
      <c r="U32" s="109">
        <v>3.4000000000000002E-3</v>
      </c>
    </row>
    <row r="33" spans="2:21" customFormat="1" ht="15.6">
      <c r="B33" s="59" t="s">
        <v>331</v>
      </c>
      <c r="C33" s="87">
        <v>4160149</v>
      </c>
      <c r="D33" s="87" t="s">
        <v>142</v>
      </c>
      <c r="E33" s="87"/>
      <c r="F33" s="87">
        <v>416</v>
      </c>
      <c r="G33" s="87" t="s">
        <v>593</v>
      </c>
      <c r="H33" s="87" t="s">
        <v>311</v>
      </c>
      <c r="I33" s="87" t="s">
        <v>306</v>
      </c>
      <c r="J33" s="92"/>
      <c r="K33" s="87">
        <v>1.69</v>
      </c>
      <c r="L33" s="87" t="s">
        <v>165</v>
      </c>
      <c r="M33" s="109">
        <v>4.5999999999999999E-2</v>
      </c>
      <c r="N33" s="109">
        <v>8.199999999999999E-3</v>
      </c>
      <c r="O33" s="89">
        <v>2609600</v>
      </c>
      <c r="P33" s="89">
        <v>107.7</v>
      </c>
      <c r="Q33" s="89">
        <v>0</v>
      </c>
      <c r="R33" s="89">
        <v>2810.54</v>
      </c>
      <c r="S33" s="109">
        <v>1.2699999999999999E-2</v>
      </c>
      <c r="T33" s="109">
        <v>4.3899999999999995E-2</v>
      </c>
      <c r="U33" s="109">
        <v>4.5000000000000005E-3</v>
      </c>
    </row>
    <row r="34" spans="2:21" customFormat="1" ht="15.6">
      <c r="B34" s="59" t="s">
        <v>332</v>
      </c>
      <c r="C34" s="87">
        <v>1137033</v>
      </c>
      <c r="D34" s="87" t="s">
        <v>142</v>
      </c>
      <c r="E34" s="87"/>
      <c r="F34" s="87">
        <v>1597</v>
      </c>
      <c r="G34" s="87" t="s">
        <v>318</v>
      </c>
      <c r="H34" s="87" t="s">
        <v>333</v>
      </c>
      <c r="I34" s="87" t="s">
        <v>161</v>
      </c>
      <c r="J34" s="92"/>
      <c r="K34" s="87">
        <v>6.43</v>
      </c>
      <c r="L34" s="87" t="s">
        <v>165</v>
      </c>
      <c r="M34" s="109">
        <v>3.39E-2</v>
      </c>
      <c r="N34" s="109">
        <v>2.6200000000000001E-2</v>
      </c>
      <c r="O34" s="89">
        <v>1910000</v>
      </c>
      <c r="P34" s="89">
        <v>106.86</v>
      </c>
      <c r="Q34" s="89">
        <v>0</v>
      </c>
      <c r="R34" s="89">
        <v>2041.03</v>
      </c>
      <c r="S34" s="109">
        <v>2.7000000000000001E-3</v>
      </c>
      <c r="T34" s="109">
        <v>3.1899999999999998E-2</v>
      </c>
      <c r="U34" s="109">
        <v>3.3E-3</v>
      </c>
    </row>
    <row r="35" spans="2:21" customFormat="1" ht="15.6">
      <c r="B35" s="59" t="s">
        <v>334</v>
      </c>
      <c r="C35" s="87">
        <v>3230240</v>
      </c>
      <c r="D35" s="87" t="s">
        <v>142</v>
      </c>
      <c r="E35" s="87"/>
      <c r="F35" s="87">
        <v>323</v>
      </c>
      <c r="G35" s="87" t="s">
        <v>593</v>
      </c>
      <c r="H35" s="87" t="s">
        <v>316</v>
      </c>
      <c r="I35" s="87" t="s">
        <v>306</v>
      </c>
      <c r="J35" s="92"/>
      <c r="K35" s="87">
        <v>7.2</v>
      </c>
      <c r="L35" s="87" t="s">
        <v>165</v>
      </c>
      <c r="M35" s="109">
        <v>2.3E-2</v>
      </c>
      <c r="N35" s="109">
        <v>1.72E-2</v>
      </c>
      <c r="O35" s="89">
        <v>1817460.85</v>
      </c>
      <c r="P35" s="89">
        <v>107.5</v>
      </c>
      <c r="Q35" s="89">
        <v>0</v>
      </c>
      <c r="R35" s="89">
        <v>1953.77</v>
      </c>
      <c r="S35" s="109">
        <v>1.8E-3</v>
      </c>
      <c r="T35" s="109">
        <v>3.0499999999999999E-2</v>
      </c>
      <c r="U35" s="109">
        <v>3.2000000000000002E-3</v>
      </c>
    </row>
    <row r="36" spans="2:21" customFormat="1" ht="15.6">
      <c r="B36" s="59" t="s">
        <v>335</v>
      </c>
      <c r="C36" s="87">
        <v>1133529</v>
      </c>
      <c r="D36" s="87" t="s">
        <v>142</v>
      </c>
      <c r="E36" s="87"/>
      <c r="F36" s="87">
        <v>1527</v>
      </c>
      <c r="G36" s="87" t="s">
        <v>318</v>
      </c>
      <c r="H36" s="87" t="s">
        <v>316</v>
      </c>
      <c r="I36" s="87" t="s">
        <v>306</v>
      </c>
      <c r="J36" s="92"/>
      <c r="K36" s="87">
        <v>4.87</v>
      </c>
      <c r="L36" s="87" t="s">
        <v>165</v>
      </c>
      <c r="M36" s="109">
        <v>3.85E-2</v>
      </c>
      <c r="N36" s="109">
        <v>2.06E-2</v>
      </c>
      <c r="O36" s="89">
        <v>1896200</v>
      </c>
      <c r="P36" s="89">
        <v>109.69</v>
      </c>
      <c r="Q36" s="89">
        <v>0</v>
      </c>
      <c r="R36" s="89">
        <v>2079.94</v>
      </c>
      <c r="S36" s="109">
        <v>4.7999999999999996E-3</v>
      </c>
      <c r="T36" s="109">
        <v>3.2500000000000001E-2</v>
      </c>
      <c r="U36" s="109">
        <v>3.4000000000000002E-3</v>
      </c>
    </row>
    <row r="37" spans="2:21" customFormat="1" ht="15.6">
      <c r="B37" s="59" t="s">
        <v>336</v>
      </c>
      <c r="C37" s="87">
        <v>1135920</v>
      </c>
      <c r="D37" s="87" t="s">
        <v>142</v>
      </c>
      <c r="E37" s="87"/>
      <c r="F37" s="87">
        <v>1431</v>
      </c>
      <c r="G37" s="87" t="s">
        <v>318</v>
      </c>
      <c r="H37" s="87" t="s">
        <v>337</v>
      </c>
      <c r="I37" s="87" t="s">
        <v>161</v>
      </c>
      <c r="J37" s="92"/>
      <c r="K37" s="87">
        <v>5.96</v>
      </c>
      <c r="L37" s="87" t="s">
        <v>165</v>
      </c>
      <c r="M37" s="109">
        <v>4.0999999999999995E-2</v>
      </c>
      <c r="N37" s="109">
        <v>2.35E-2</v>
      </c>
      <c r="O37" s="89">
        <v>1903200</v>
      </c>
      <c r="P37" s="89">
        <v>111.99</v>
      </c>
      <c r="Q37" s="89">
        <v>0</v>
      </c>
      <c r="R37" s="89">
        <v>2131.39</v>
      </c>
      <c r="S37" s="109">
        <v>6.3E-3</v>
      </c>
      <c r="T37" s="109">
        <v>3.3300000000000003E-2</v>
      </c>
      <c r="U37" s="109">
        <v>3.4000000000000002E-3</v>
      </c>
    </row>
    <row r="38" spans="2:21">
      <c r="B38" s="59" t="s">
        <v>338</v>
      </c>
      <c r="C38" s="87">
        <v>7390149</v>
      </c>
      <c r="D38" s="87" t="s">
        <v>142</v>
      </c>
      <c r="E38" s="87"/>
      <c r="F38" s="87">
        <v>739</v>
      </c>
      <c r="G38" s="87" t="s">
        <v>339</v>
      </c>
      <c r="H38" s="87" t="s">
        <v>340</v>
      </c>
      <c r="I38" s="87" t="s">
        <v>306</v>
      </c>
      <c r="J38" s="92"/>
      <c r="K38" s="87">
        <v>3.09</v>
      </c>
      <c r="L38" s="87" t="s">
        <v>165</v>
      </c>
      <c r="M38" s="109">
        <v>3.7499999999999999E-2</v>
      </c>
      <c r="N38" s="109">
        <v>1.1200000000000002E-2</v>
      </c>
      <c r="O38" s="89">
        <v>920000.6</v>
      </c>
      <c r="P38" s="89">
        <v>109.3</v>
      </c>
      <c r="Q38" s="89">
        <v>0</v>
      </c>
      <c r="R38" s="89">
        <v>1005.56</v>
      </c>
      <c r="S38" s="109">
        <v>2.3E-3</v>
      </c>
      <c r="T38" s="109">
        <v>1.5700000000000002E-2</v>
      </c>
      <c r="U38" s="109">
        <v>1.6000000000000001E-3</v>
      </c>
    </row>
    <row r="39" spans="2:21">
      <c r="B39" s="59" t="s">
        <v>341</v>
      </c>
      <c r="C39" s="87">
        <v>1157783</v>
      </c>
      <c r="D39" s="87" t="s">
        <v>142</v>
      </c>
      <c r="E39" s="87"/>
      <c r="F39" s="87">
        <v>1448</v>
      </c>
      <c r="G39" s="87" t="s">
        <v>342</v>
      </c>
      <c r="H39" s="87" t="s">
        <v>325</v>
      </c>
      <c r="I39" s="87" t="s">
        <v>306</v>
      </c>
      <c r="J39" s="92"/>
      <c r="K39" s="87">
        <v>2.98</v>
      </c>
      <c r="L39" s="87" t="s">
        <v>165</v>
      </c>
      <c r="M39" s="109">
        <v>3.4200000000000001E-2</v>
      </c>
      <c r="N39" s="109">
        <v>2.29E-2</v>
      </c>
      <c r="O39" s="89">
        <v>3246000</v>
      </c>
      <c r="P39" s="89">
        <v>104</v>
      </c>
      <c r="Q39" s="89">
        <v>0</v>
      </c>
      <c r="R39" s="89">
        <v>3375.84</v>
      </c>
      <c r="S39" s="109">
        <v>8.6999999999999994E-3</v>
      </c>
      <c r="T39" s="109">
        <v>5.28E-2</v>
      </c>
      <c r="U39" s="109">
        <v>5.5000000000000005E-3</v>
      </c>
    </row>
    <row r="40" spans="2:21">
      <c r="B40" s="59" t="s">
        <v>343</v>
      </c>
      <c r="C40" s="87">
        <v>1160878</v>
      </c>
      <c r="D40" s="87" t="s">
        <v>142</v>
      </c>
      <c r="E40" s="87"/>
      <c r="F40" s="87">
        <v>1172</v>
      </c>
      <c r="G40" s="87" t="s">
        <v>594</v>
      </c>
      <c r="H40" s="87" t="s">
        <v>344</v>
      </c>
      <c r="I40" s="87" t="s">
        <v>161</v>
      </c>
      <c r="J40" s="92"/>
      <c r="K40" s="87">
        <v>5.87</v>
      </c>
      <c r="L40" s="87" t="s">
        <v>165</v>
      </c>
      <c r="M40" s="109">
        <v>3.2500000000000001E-2</v>
      </c>
      <c r="N40" s="109">
        <v>3.9699999999999999E-2</v>
      </c>
      <c r="O40" s="89">
        <v>3270000</v>
      </c>
      <c r="P40" s="89">
        <v>96.7</v>
      </c>
      <c r="Q40" s="89">
        <v>0</v>
      </c>
      <c r="R40" s="89">
        <v>3162.09</v>
      </c>
      <c r="S40" s="109">
        <v>9.4999999999999998E-3</v>
      </c>
      <c r="T40" s="109">
        <v>4.9400000000000006E-2</v>
      </c>
      <c r="U40" s="109">
        <v>5.1000000000000004E-3</v>
      </c>
    </row>
    <row r="41" spans="2:21">
      <c r="B41" s="59" t="s">
        <v>345</v>
      </c>
      <c r="C41" s="87">
        <v>1139476</v>
      </c>
      <c r="D41" s="87" t="s">
        <v>142</v>
      </c>
      <c r="E41" s="87"/>
      <c r="F41" s="87">
        <v>1515</v>
      </c>
      <c r="G41" s="87" t="s">
        <v>593</v>
      </c>
      <c r="H41" s="87" t="s">
        <v>344</v>
      </c>
      <c r="I41" s="87" t="s">
        <v>161</v>
      </c>
      <c r="J41" s="92"/>
      <c r="K41" s="87">
        <v>1.93</v>
      </c>
      <c r="L41" s="87" t="s">
        <v>165</v>
      </c>
      <c r="M41" s="109">
        <v>3.85E-2</v>
      </c>
      <c r="N41" s="109">
        <v>2.3E-2</v>
      </c>
      <c r="O41" s="89">
        <v>2687547</v>
      </c>
      <c r="P41" s="89">
        <v>104.01</v>
      </c>
      <c r="Q41" s="89">
        <v>0</v>
      </c>
      <c r="R41" s="89">
        <v>2795.32</v>
      </c>
      <c r="S41" s="109">
        <v>1.43E-2</v>
      </c>
      <c r="T41" s="109">
        <v>4.3700000000000003E-2</v>
      </c>
      <c r="U41" s="109">
        <v>4.5000000000000005E-3</v>
      </c>
    </row>
    <row r="42" spans="2:21">
      <c r="B42" s="59" t="s">
        <v>346</v>
      </c>
      <c r="C42" s="87">
        <v>6990212</v>
      </c>
      <c r="D42" s="87" t="s">
        <v>142</v>
      </c>
      <c r="E42" s="87"/>
      <c r="F42" s="87">
        <v>699</v>
      </c>
      <c r="G42" s="87" t="s">
        <v>593</v>
      </c>
      <c r="H42" s="87" t="s">
        <v>344</v>
      </c>
      <c r="I42" s="87" t="s">
        <v>161</v>
      </c>
      <c r="J42" s="92"/>
      <c r="K42" s="87">
        <v>5.74</v>
      </c>
      <c r="L42" s="87" t="s">
        <v>165</v>
      </c>
      <c r="M42" s="109">
        <v>3.95E-2</v>
      </c>
      <c r="N42" s="109">
        <v>3.7699999999999997E-2</v>
      </c>
      <c r="O42" s="89">
        <v>2160160.61</v>
      </c>
      <c r="P42" s="89">
        <v>102.21</v>
      </c>
      <c r="Q42" s="89">
        <v>0</v>
      </c>
      <c r="R42" s="89">
        <v>2207.9</v>
      </c>
      <c r="S42" s="109">
        <v>1.2999999999999999E-3</v>
      </c>
      <c r="T42" s="109">
        <v>3.4500000000000003E-2</v>
      </c>
      <c r="U42" s="109">
        <v>3.5999999999999999E-3</v>
      </c>
    </row>
    <row r="43" spans="2:21">
      <c r="B43" s="58" t="s">
        <v>50</v>
      </c>
      <c r="C43" s="86"/>
      <c r="D43" s="86"/>
      <c r="E43" s="86"/>
      <c r="F43" s="86"/>
      <c r="G43" s="86"/>
      <c r="H43" s="86"/>
      <c r="I43" s="86"/>
      <c r="J43" s="91"/>
      <c r="K43" s="86">
        <v>3.01</v>
      </c>
      <c r="L43" s="86"/>
      <c r="M43" s="108"/>
      <c r="N43" s="108">
        <v>5.57E-2</v>
      </c>
      <c r="O43" s="88">
        <v>5511180.0999999996</v>
      </c>
      <c r="P43" s="88"/>
      <c r="Q43" s="88"/>
      <c r="R43" s="88">
        <v>5309.64</v>
      </c>
      <c r="S43" s="108"/>
      <c r="T43" s="108"/>
      <c r="U43" s="108">
        <v>8.6E-3</v>
      </c>
    </row>
    <row r="44" spans="2:21">
      <c r="B44" s="59" t="s">
        <v>271</v>
      </c>
      <c r="C44" s="87"/>
      <c r="D44" s="87"/>
      <c r="E44" s="87"/>
      <c r="F44" s="87"/>
      <c r="G44" s="87"/>
      <c r="H44" s="87"/>
      <c r="I44" s="87"/>
      <c r="J44" s="92"/>
      <c r="K44" s="87"/>
      <c r="L44" s="87"/>
      <c r="M44" s="109"/>
      <c r="N44" s="109"/>
      <c r="O44" s="89"/>
      <c r="P44" s="89"/>
      <c r="Q44" s="89">
        <v>0</v>
      </c>
      <c r="R44" s="89"/>
      <c r="S44" s="109"/>
      <c r="T44" s="109">
        <v>0</v>
      </c>
      <c r="U44" s="109"/>
    </row>
    <row r="45" spans="2:21">
      <c r="B45" s="59" t="s">
        <v>347</v>
      </c>
      <c r="C45" s="87">
        <v>1140417</v>
      </c>
      <c r="D45" s="87" t="s">
        <v>142</v>
      </c>
      <c r="E45" s="87"/>
      <c r="F45" s="87">
        <v>1390</v>
      </c>
      <c r="G45" s="87" t="s">
        <v>348</v>
      </c>
      <c r="H45" s="87" t="s">
        <v>340</v>
      </c>
      <c r="I45" s="87" t="s">
        <v>306</v>
      </c>
      <c r="J45" s="92"/>
      <c r="K45" s="87">
        <v>3.04</v>
      </c>
      <c r="L45" s="87" t="s">
        <v>165</v>
      </c>
      <c r="M45" s="109">
        <v>3.9E-2</v>
      </c>
      <c r="N45" s="109">
        <v>4.9500000000000002E-2</v>
      </c>
      <c r="O45" s="89">
        <v>3100000</v>
      </c>
      <c r="P45" s="89">
        <v>98.08</v>
      </c>
      <c r="Q45" s="89">
        <v>0</v>
      </c>
      <c r="R45" s="89">
        <v>3040.48</v>
      </c>
      <c r="S45" s="109">
        <v>1.5700000000000002E-2</v>
      </c>
      <c r="T45" s="109">
        <v>4.7500000000000001E-2</v>
      </c>
      <c r="U45" s="109">
        <v>4.8999999999999998E-3</v>
      </c>
    </row>
    <row r="46" spans="2:21">
      <c r="B46" s="59" t="s">
        <v>349</v>
      </c>
      <c r="C46" s="87">
        <v>6270193</v>
      </c>
      <c r="D46" s="87" t="s">
        <v>142</v>
      </c>
      <c r="E46" s="87"/>
      <c r="F46" s="87">
        <v>627</v>
      </c>
      <c r="G46" s="87" t="s">
        <v>175</v>
      </c>
      <c r="H46" s="87" t="s">
        <v>350</v>
      </c>
      <c r="I46" s="87" t="s">
        <v>161</v>
      </c>
      <c r="J46" s="92"/>
      <c r="K46" s="87">
        <v>2.97</v>
      </c>
      <c r="L46" s="87" t="s">
        <v>165</v>
      </c>
      <c r="M46" s="109">
        <v>3.85E-2</v>
      </c>
      <c r="N46" s="109">
        <v>6.4000000000000001E-2</v>
      </c>
      <c r="O46" s="89">
        <v>2411180.1</v>
      </c>
      <c r="P46" s="89">
        <v>94.11</v>
      </c>
      <c r="Q46" s="89">
        <v>0</v>
      </c>
      <c r="R46" s="89">
        <v>2269.16</v>
      </c>
      <c r="S46" s="109">
        <v>6.3E-3</v>
      </c>
      <c r="T46" s="109">
        <v>3.5499999999999997E-2</v>
      </c>
      <c r="U46" s="109">
        <v>3.7000000000000002E-3</v>
      </c>
    </row>
    <row r="47" spans="2:21">
      <c r="B47" s="58" t="s">
        <v>33</v>
      </c>
      <c r="C47" s="86"/>
      <c r="D47" s="86"/>
      <c r="E47" s="86"/>
      <c r="F47" s="86"/>
      <c r="G47" s="86"/>
      <c r="H47" s="86"/>
      <c r="I47" s="86"/>
      <c r="J47" s="91"/>
      <c r="K47" s="86"/>
      <c r="L47" s="86"/>
      <c r="M47" s="108"/>
      <c r="N47" s="108"/>
      <c r="O47" s="88"/>
      <c r="P47" s="88"/>
      <c r="Q47" s="88"/>
      <c r="R47" s="88"/>
      <c r="S47" s="108"/>
      <c r="T47" s="108"/>
      <c r="U47" s="108"/>
    </row>
    <row r="48" spans="2:21">
      <c r="B48" s="59" t="s">
        <v>271</v>
      </c>
      <c r="C48" s="87"/>
      <c r="D48" s="87"/>
      <c r="E48" s="87"/>
      <c r="F48" s="87"/>
      <c r="G48" s="87"/>
      <c r="H48" s="87"/>
      <c r="I48" s="87"/>
      <c r="J48" s="92"/>
      <c r="K48" s="87"/>
      <c r="L48" s="87"/>
      <c r="M48" s="109"/>
      <c r="N48" s="109"/>
      <c r="O48" s="89"/>
      <c r="P48" s="89"/>
      <c r="Q48" s="89">
        <v>0</v>
      </c>
      <c r="R48" s="89"/>
      <c r="S48" s="109"/>
      <c r="T48" s="109">
        <v>0</v>
      </c>
      <c r="U48" s="109"/>
    </row>
    <row r="49" spans="2:21">
      <c r="B49" s="58" t="s">
        <v>231</v>
      </c>
      <c r="C49" s="86"/>
      <c r="D49" s="86"/>
      <c r="E49" s="86"/>
      <c r="F49" s="86"/>
      <c r="G49" s="86"/>
      <c r="H49" s="86"/>
      <c r="I49" s="86"/>
      <c r="J49" s="91"/>
      <c r="K49" s="86"/>
      <c r="L49" s="86"/>
      <c r="M49" s="108"/>
      <c r="N49" s="108"/>
      <c r="O49" s="88"/>
      <c r="P49" s="88"/>
      <c r="Q49" s="88"/>
      <c r="R49" s="88"/>
      <c r="S49" s="108"/>
      <c r="T49" s="108"/>
      <c r="U49" s="108"/>
    </row>
    <row r="50" spans="2:21">
      <c r="B50" s="58" t="s">
        <v>79</v>
      </c>
      <c r="C50" s="86"/>
      <c r="D50" s="86"/>
      <c r="E50" s="86"/>
      <c r="F50" s="86"/>
      <c r="G50" s="86"/>
      <c r="H50" s="86"/>
      <c r="I50" s="86"/>
      <c r="J50" s="91"/>
      <c r="K50" s="86"/>
      <c r="L50" s="86"/>
      <c r="M50" s="108"/>
      <c r="N50" s="108"/>
      <c r="O50" s="88"/>
      <c r="P50" s="88"/>
      <c r="Q50" s="88"/>
      <c r="R50" s="88"/>
      <c r="S50" s="108"/>
      <c r="T50" s="108"/>
      <c r="U50" s="108"/>
    </row>
    <row r="51" spans="2:21">
      <c r="B51" s="59" t="s">
        <v>271</v>
      </c>
      <c r="C51" s="87"/>
      <c r="D51" s="87"/>
      <c r="E51" s="87"/>
      <c r="F51" s="87"/>
      <c r="G51" s="87"/>
      <c r="H51" s="87"/>
      <c r="I51" s="87"/>
      <c r="J51" s="92"/>
      <c r="K51" s="87"/>
      <c r="L51" s="87"/>
      <c r="M51" s="109"/>
      <c r="N51" s="109"/>
      <c r="O51" s="89"/>
      <c r="P51" s="89"/>
      <c r="Q51" s="89">
        <v>0</v>
      </c>
      <c r="R51" s="89"/>
      <c r="S51" s="109"/>
      <c r="T51" s="109">
        <v>0</v>
      </c>
      <c r="U51" s="109"/>
    </row>
    <row r="52" spans="2:21">
      <c r="B52" s="58" t="s">
        <v>78</v>
      </c>
      <c r="C52" s="86"/>
      <c r="D52" s="86"/>
      <c r="E52" s="86"/>
      <c r="F52" s="86"/>
      <c r="G52" s="86"/>
      <c r="H52" s="86"/>
      <c r="I52" s="86"/>
      <c r="J52" s="91"/>
      <c r="K52" s="86"/>
      <c r="L52" s="86"/>
      <c r="M52" s="108"/>
      <c r="N52" s="108"/>
      <c r="O52" s="88"/>
      <c r="P52" s="88"/>
      <c r="Q52" s="88"/>
      <c r="R52" s="88"/>
      <c r="S52" s="108"/>
      <c r="T52" s="108"/>
      <c r="U52" s="108"/>
    </row>
    <row r="53" spans="2:21">
      <c r="B53" s="115" t="s">
        <v>271</v>
      </c>
      <c r="C53" s="87"/>
      <c r="D53" s="87"/>
      <c r="E53" s="87"/>
      <c r="F53" s="87"/>
      <c r="G53" s="87"/>
      <c r="H53" s="87"/>
      <c r="I53" s="87"/>
      <c r="J53" s="92"/>
      <c r="K53" s="87"/>
      <c r="L53" s="87"/>
      <c r="M53" s="109"/>
      <c r="N53" s="109"/>
      <c r="O53" s="89"/>
      <c r="P53" s="89"/>
      <c r="Q53" s="89">
        <v>0</v>
      </c>
      <c r="R53" s="89"/>
      <c r="S53" s="109"/>
      <c r="T53" s="109">
        <v>0</v>
      </c>
      <c r="U53" s="109"/>
    </row>
    <row r="54" spans="2:21">
      <c r="B54" s="112" t="s">
        <v>249</v>
      </c>
      <c r="C54" s="1"/>
      <c r="D54" s="1"/>
      <c r="E54" s="1"/>
      <c r="F54" s="1"/>
    </row>
    <row r="55" spans="2:21">
      <c r="B55" s="112" t="s">
        <v>133</v>
      </c>
      <c r="C55" s="1"/>
      <c r="D55" s="1"/>
      <c r="E55" s="1"/>
      <c r="F55" s="1"/>
    </row>
    <row r="56" spans="2:21">
      <c r="B56" s="112" t="s">
        <v>245</v>
      </c>
      <c r="C56" s="1"/>
      <c r="D56" s="1"/>
      <c r="E56" s="1"/>
      <c r="F56" s="1"/>
    </row>
    <row r="57" spans="2:21">
      <c r="B57" s="112" t="s">
        <v>246</v>
      </c>
      <c r="C57" s="1"/>
      <c r="D57" s="1"/>
      <c r="E57" s="1"/>
      <c r="F57" s="1"/>
    </row>
    <row r="58" spans="2:21">
      <c r="B58" s="112" t="s">
        <v>247</v>
      </c>
      <c r="C58" s="1"/>
      <c r="D58" s="1"/>
      <c r="E58" s="1"/>
      <c r="F58" s="1"/>
    </row>
    <row r="59" spans="2:21">
      <c r="B59" s="136" t="s">
        <v>256</v>
      </c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</row>
    <row r="60" spans="2:21">
      <c r="C60" s="1"/>
      <c r="D60" s="1"/>
      <c r="E60" s="1"/>
      <c r="F60" s="1"/>
    </row>
    <row r="61" spans="2:21">
      <c r="C61" s="1"/>
      <c r="D61" s="1"/>
      <c r="E61" s="1"/>
      <c r="F61" s="1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59:U59"/>
  </mergeCells>
  <phoneticPr fontId="4" type="noConversion"/>
  <dataValidations count="6">
    <dataValidation type="list" allowBlank="1" showInputMessage="1" showErrorMessage="1" sqref="G556:G828" xr:uid="{00000000-0002-0000-0400-000000000000}">
      <formula1>$BK$7:$BK$24</formula1>
    </dataValidation>
    <dataValidation type="list" allowBlank="1" showInputMessage="1" showErrorMessage="1" sqref="I38:I58 I60:I828" xr:uid="{00000000-0002-0000-0400-000001000000}">
      <formula1>$BM$7:$BM$10</formula1>
    </dataValidation>
    <dataValidation type="list" allowBlank="1" showInputMessage="1" showErrorMessage="1" sqref="E38:E58 E60:E822" xr:uid="{00000000-0002-0000-0400-000002000000}">
      <formula1>$BI$7:$BI$24</formula1>
    </dataValidation>
    <dataValidation type="list" allowBlank="1" showInputMessage="1" showErrorMessage="1" sqref="L38:L58 L60:L828" xr:uid="{00000000-0002-0000-0400-000003000000}">
      <formula1>$BN$7:$BN$20</formula1>
    </dataValidation>
    <dataValidation type="list" allowBlank="1" showInputMessage="1" showErrorMessage="1" sqref="G60:G555 G38:G39 G43:G58" xr:uid="{00000000-0002-0000-0400-000004000000}">
      <formula1>$BK$7:$BK$29</formula1>
    </dataValidation>
    <dataValidation allowBlank="1" showInputMessage="1" showErrorMessage="1" sqref="B56 B58" xr:uid="{FC49E6B1-04A4-42D5-9AA3-4F6FD12EE22A}"/>
  </dataValidations>
  <pageMargins left="0" right="0" top="0.5" bottom="0.5" header="0" footer="0.25"/>
  <pageSetup paperSize="9" scale="53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BJ363"/>
  <sheetViews>
    <sheetView rightToLeft="1" topLeftCell="B42" zoomScale="85" zoomScaleNormal="85" workbookViewId="0">
      <selection activeCell="J58" sqref="J58"/>
    </sheetView>
  </sheetViews>
  <sheetFormatPr defaultColWidth="9.109375" defaultRowHeight="17.399999999999999"/>
  <cols>
    <col min="1" max="1" width="6.33203125" style="1" customWidth="1"/>
    <col min="2" max="2" width="54.33203125" style="2" customWidth="1"/>
    <col min="3" max="3" width="22.44140625" style="2" customWidth="1"/>
    <col min="4" max="4" width="16.21875" style="2" customWidth="1"/>
    <col min="5" max="5" width="17.6640625" style="2" bestFit="1" customWidth="1"/>
    <col min="6" max="6" width="13.33203125" style="2" customWidth="1"/>
    <col min="7" max="7" width="42" style="2" bestFit="1" customWidth="1"/>
    <col min="8" max="8" width="14" style="1" customWidth="1"/>
    <col min="9" max="9" width="19.77734375" style="1" customWidth="1"/>
    <col min="10" max="10" width="18.88671875" style="1" customWidth="1"/>
    <col min="11" max="11" width="15" style="1" customWidth="1"/>
    <col min="12" max="12" width="19.33203125" style="1" customWidth="1"/>
    <col min="13" max="13" width="16.6640625" style="1" customWidth="1"/>
    <col min="14" max="14" width="14.21875" style="1" customWidth="1"/>
    <col min="15" max="15" width="15.77734375" style="1" customWidth="1"/>
    <col min="16" max="16" width="7.6640625" style="1" customWidth="1"/>
    <col min="17" max="17" width="7.109375" style="1" customWidth="1"/>
    <col min="18" max="18" width="6" style="1" customWidth="1"/>
    <col min="19" max="19" width="7.88671875" style="1" customWidth="1"/>
    <col min="20" max="20" width="8.109375" style="1" customWidth="1"/>
    <col min="21" max="21" width="6.33203125" style="1" customWidth="1"/>
    <col min="22" max="22" width="8" style="1" customWidth="1"/>
    <col min="23" max="23" width="8.6640625" style="1" customWidth="1"/>
    <col min="24" max="24" width="10" style="1" customWidth="1"/>
    <col min="25" max="25" width="9.5546875" style="1" customWidth="1"/>
    <col min="26" max="26" width="6.109375" style="1" customWidth="1"/>
    <col min="27" max="28" width="5.6640625" style="1" customWidth="1"/>
    <col min="29" max="29" width="6.88671875" style="1" customWidth="1"/>
    <col min="30" max="30" width="6.44140625" style="1" customWidth="1"/>
    <col min="31" max="31" width="6.6640625" style="1" customWidth="1"/>
    <col min="32" max="32" width="7.33203125" style="1" customWidth="1"/>
    <col min="33" max="44" width="5.6640625" style="1" customWidth="1"/>
    <col min="45" max="16384" width="9.109375" style="1"/>
  </cols>
  <sheetData>
    <row r="1" spans="2:62">
      <c r="B1" s="80" t="s">
        <v>277</v>
      </c>
    </row>
    <row r="2" spans="2:62">
      <c r="B2" s="80" t="s">
        <v>278</v>
      </c>
    </row>
    <row r="3" spans="2:62">
      <c r="B3" s="80" t="s">
        <v>579</v>
      </c>
    </row>
    <row r="4" spans="2:62">
      <c r="B4" s="80" t="s">
        <v>580</v>
      </c>
    </row>
    <row r="6" spans="2:62" ht="26.25" customHeight="1">
      <c r="B6" s="146" t="s">
        <v>197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8"/>
      <c r="BJ6" s="3"/>
    </row>
    <row r="7" spans="2:62" ht="26.25" customHeight="1">
      <c r="B7" s="146" t="s">
        <v>111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8"/>
      <c r="BF7" s="3"/>
      <c r="BJ7" s="3"/>
    </row>
    <row r="8" spans="2:62" s="3" customFormat="1" ht="31.2">
      <c r="B8" s="19" t="s">
        <v>136</v>
      </c>
      <c r="C8" s="24" t="s">
        <v>47</v>
      </c>
      <c r="D8" s="75" t="s">
        <v>141</v>
      </c>
      <c r="E8" s="47" t="s">
        <v>217</v>
      </c>
      <c r="F8" s="47" t="s">
        <v>138</v>
      </c>
      <c r="G8" s="76" t="s">
        <v>80</v>
      </c>
      <c r="H8" s="24" t="s">
        <v>122</v>
      </c>
      <c r="I8" s="24" t="s">
        <v>248</v>
      </c>
      <c r="J8" s="12" t="s">
        <v>244</v>
      </c>
      <c r="K8" s="12" t="s">
        <v>254</v>
      </c>
      <c r="L8" s="12" t="s">
        <v>74</v>
      </c>
      <c r="M8" s="12" t="s">
        <v>68</v>
      </c>
      <c r="N8" s="50" t="s">
        <v>170</v>
      </c>
      <c r="O8" s="13" t="s">
        <v>172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250</v>
      </c>
      <c r="J9" s="15" t="s">
        <v>75</v>
      </c>
      <c r="K9" s="15" t="s">
        <v>242</v>
      </c>
      <c r="L9" s="15" t="s">
        <v>242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2" t="s">
        <v>11</v>
      </c>
      <c r="N10" s="62" t="s">
        <v>12</v>
      </c>
      <c r="O10" s="62" t="s">
        <v>13</v>
      </c>
      <c r="BF10" s="1"/>
      <c r="BG10" s="3"/>
      <c r="BH10" s="1"/>
      <c r="BJ10" s="1"/>
    </row>
    <row r="11" spans="2:62" s="4" customFormat="1" ht="18" customHeight="1">
      <c r="B11" s="55" t="s">
        <v>30</v>
      </c>
      <c r="C11" s="83"/>
      <c r="D11" s="83"/>
      <c r="E11" s="83"/>
      <c r="F11" s="83"/>
      <c r="G11" s="83"/>
      <c r="H11" s="83"/>
      <c r="I11" s="82">
        <v>13536379.810000001</v>
      </c>
      <c r="J11" s="82"/>
      <c r="K11" s="82">
        <v>38.191000000000003</v>
      </c>
      <c r="L11" s="82">
        <v>179591.91</v>
      </c>
      <c r="M11" s="107"/>
      <c r="N11" s="107"/>
      <c r="O11" s="107">
        <v>0.29049999999999998</v>
      </c>
      <c r="BF11" s="1"/>
      <c r="BG11" s="3"/>
      <c r="BH11" s="1"/>
      <c r="BJ11" s="1"/>
    </row>
    <row r="12" spans="2:62" customFormat="1" ht="16.2">
      <c r="B12" s="58" t="s">
        <v>232</v>
      </c>
      <c r="C12" s="86"/>
      <c r="D12" s="86"/>
      <c r="E12" s="86"/>
      <c r="F12" s="86"/>
      <c r="G12" s="86"/>
      <c r="H12" s="86"/>
      <c r="I12" s="88">
        <v>12847977.800000001</v>
      </c>
      <c r="J12" s="88"/>
      <c r="K12" s="88">
        <v>34.021999999999998</v>
      </c>
      <c r="L12" s="88">
        <v>42854.37</v>
      </c>
      <c r="M12" s="108"/>
      <c r="N12" s="108"/>
      <c r="O12" s="108">
        <v>6.93E-2</v>
      </c>
    </row>
    <row r="13" spans="2:62" customFormat="1" ht="16.2">
      <c r="B13" s="58" t="s">
        <v>27</v>
      </c>
      <c r="C13" s="86"/>
      <c r="D13" s="86"/>
      <c r="E13" s="86"/>
      <c r="F13" s="86"/>
      <c r="G13" s="86"/>
      <c r="H13" s="86"/>
      <c r="I13" s="88">
        <v>621900.41</v>
      </c>
      <c r="J13" s="88"/>
      <c r="K13" s="88"/>
      <c r="L13" s="88">
        <v>17459.04</v>
      </c>
      <c r="M13" s="108"/>
      <c r="N13" s="108"/>
      <c r="O13" s="108">
        <v>2.8199999999999999E-2</v>
      </c>
    </row>
    <row r="14" spans="2:62" customFormat="1" ht="15.6">
      <c r="B14" s="59" t="s">
        <v>351</v>
      </c>
      <c r="C14" s="87">
        <v>1081942</v>
      </c>
      <c r="D14" s="87" t="s">
        <v>142</v>
      </c>
      <c r="E14" s="87"/>
      <c r="F14" s="87">
        <v>1068</v>
      </c>
      <c r="G14" s="87" t="s">
        <v>342</v>
      </c>
      <c r="H14" s="87" t="s">
        <v>165</v>
      </c>
      <c r="I14" s="89">
        <v>130230.5</v>
      </c>
      <c r="J14" s="89">
        <v>1540</v>
      </c>
      <c r="K14" s="89">
        <v>0</v>
      </c>
      <c r="L14" s="89">
        <v>2005.55</v>
      </c>
      <c r="M14" s="109">
        <v>2.9999999999999997E-4</v>
      </c>
      <c r="N14" s="109">
        <v>1.1200000000000002E-2</v>
      </c>
      <c r="O14" s="109">
        <v>3.2000000000000002E-3</v>
      </c>
    </row>
    <row r="15" spans="2:62" customFormat="1" ht="15.6">
      <c r="B15" s="59" t="s">
        <v>352</v>
      </c>
      <c r="C15" s="87">
        <v>691212</v>
      </c>
      <c r="D15" s="87" t="s">
        <v>142</v>
      </c>
      <c r="E15" s="87"/>
      <c r="F15" s="87">
        <v>691</v>
      </c>
      <c r="G15" s="87" t="s">
        <v>304</v>
      </c>
      <c r="H15" s="87" t="s">
        <v>165</v>
      </c>
      <c r="I15" s="89">
        <v>115478</v>
      </c>
      <c r="J15" s="89">
        <v>924</v>
      </c>
      <c r="K15" s="89">
        <v>0</v>
      </c>
      <c r="L15" s="89">
        <v>1067.02</v>
      </c>
      <c r="M15" s="109">
        <v>1E-4</v>
      </c>
      <c r="N15" s="109">
        <v>5.8999999999999999E-3</v>
      </c>
      <c r="O15" s="109">
        <v>1.7000000000000001E-3</v>
      </c>
    </row>
    <row r="16" spans="2:62" customFormat="1" ht="15.6">
      <c r="B16" s="59" t="s">
        <v>353</v>
      </c>
      <c r="C16" s="87">
        <v>604611</v>
      </c>
      <c r="D16" s="87" t="s">
        <v>142</v>
      </c>
      <c r="E16" s="87"/>
      <c r="F16" s="87">
        <v>604</v>
      </c>
      <c r="G16" s="87" t="s">
        <v>304</v>
      </c>
      <c r="H16" s="87" t="s">
        <v>165</v>
      </c>
      <c r="I16" s="89">
        <v>78108</v>
      </c>
      <c r="J16" s="89">
        <v>1508</v>
      </c>
      <c r="K16" s="89">
        <v>0</v>
      </c>
      <c r="L16" s="89">
        <v>1177.8699999999999</v>
      </c>
      <c r="M16" s="109">
        <v>1E-4</v>
      </c>
      <c r="N16" s="109">
        <v>6.6E-3</v>
      </c>
      <c r="O16" s="109">
        <v>1.9E-3</v>
      </c>
    </row>
    <row r="17" spans="2:15" customFormat="1" ht="15.6">
      <c r="B17" s="59" t="s">
        <v>354</v>
      </c>
      <c r="C17" s="87">
        <v>662577</v>
      </c>
      <c r="D17" s="87" t="s">
        <v>142</v>
      </c>
      <c r="E17" s="87"/>
      <c r="F17" s="87">
        <v>662</v>
      </c>
      <c r="G17" s="87" t="s">
        <v>304</v>
      </c>
      <c r="H17" s="87" t="s">
        <v>165</v>
      </c>
      <c r="I17" s="89">
        <v>124381</v>
      </c>
      <c r="J17" s="89">
        <v>1830</v>
      </c>
      <c r="K17" s="89">
        <v>0</v>
      </c>
      <c r="L17" s="89">
        <v>2276.17</v>
      </c>
      <c r="M17" s="109">
        <v>1E-4</v>
      </c>
      <c r="N17" s="109">
        <v>1.2699999999999999E-2</v>
      </c>
      <c r="O17" s="109">
        <v>3.7000000000000002E-3</v>
      </c>
    </row>
    <row r="18" spans="2:15" customFormat="1" ht="15.6">
      <c r="B18" s="59" t="s">
        <v>355</v>
      </c>
      <c r="C18" s="87">
        <v>1081124</v>
      </c>
      <c r="D18" s="87" t="s">
        <v>142</v>
      </c>
      <c r="E18" s="87"/>
      <c r="F18" s="87">
        <v>1040</v>
      </c>
      <c r="G18" s="87" t="s">
        <v>599</v>
      </c>
      <c r="H18" s="87" t="s">
        <v>165</v>
      </c>
      <c r="I18" s="89">
        <v>5905.88</v>
      </c>
      <c r="J18" s="89">
        <v>41690</v>
      </c>
      <c r="K18" s="89">
        <v>0</v>
      </c>
      <c r="L18" s="89">
        <v>2462.16</v>
      </c>
      <c r="M18" s="109">
        <v>1E-4</v>
      </c>
      <c r="N18" s="109">
        <v>1.37E-2</v>
      </c>
      <c r="O18" s="109">
        <v>4.0000000000000001E-3</v>
      </c>
    </row>
    <row r="19" spans="2:15" customFormat="1" ht="15.6">
      <c r="B19" s="59" t="s">
        <v>356</v>
      </c>
      <c r="C19" s="87">
        <v>777037</v>
      </c>
      <c r="D19" s="87" t="s">
        <v>142</v>
      </c>
      <c r="E19" s="87"/>
      <c r="F19" s="87">
        <v>777</v>
      </c>
      <c r="G19" s="87" t="s">
        <v>156</v>
      </c>
      <c r="H19" s="87" t="s">
        <v>165</v>
      </c>
      <c r="I19" s="89">
        <v>116841</v>
      </c>
      <c r="J19" s="89">
        <v>2680</v>
      </c>
      <c r="K19" s="89">
        <v>0</v>
      </c>
      <c r="L19" s="89">
        <v>3131.34</v>
      </c>
      <c r="M19" s="109">
        <v>5.0000000000000001E-4</v>
      </c>
      <c r="N19" s="109">
        <v>1.7399999999999999E-2</v>
      </c>
      <c r="O19" s="109">
        <v>5.1000000000000004E-3</v>
      </c>
    </row>
    <row r="20" spans="2:15" customFormat="1" ht="15.6">
      <c r="B20" s="59" t="s">
        <v>357</v>
      </c>
      <c r="C20" s="87">
        <v>629014</v>
      </c>
      <c r="D20" s="87" t="s">
        <v>142</v>
      </c>
      <c r="E20" s="87"/>
      <c r="F20" s="87">
        <v>629</v>
      </c>
      <c r="G20" s="87" t="s">
        <v>358</v>
      </c>
      <c r="H20" s="87" t="s">
        <v>165</v>
      </c>
      <c r="I20" s="89">
        <v>35986.639999999999</v>
      </c>
      <c r="J20" s="89">
        <v>3100</v>
      </c>
      <c r="K20" s="89">
        <v>0</v>
      </c>
      <c r="L20" s="89">
        <v>1115.5899999999999</v>
      </c>
      <c r="M20" s="109">
        <v>0</v>
      </c>
      <c r="N20" s="109">
        <v>6.1999999999999998E-3</v>
      </c>
      <c r="O20" s="109">
        <v>1.8E-3</v>
      </c>
    </row>
    <row r="21" spans="2:15" customFormat="1" ht="15.6">
      <c r="B21" s="59" t="s">
        <v>359</v>
      </c>
      <c r="C21" s="87">
        <v>445015</v>
      </c>
      <c r="D21" s="87" t="s">
        <v>142</v>
      </c>
      <c r="E21" s="87"/>
      <c r="F21" s="87">
        <v>445</v>
      </c>
      <c r="G21" s="87" t="s">
        <v>360</v>
      </c>
      <c r="H21" s="87" t="s">
        <v>165</v>
      </c>
      <c r="I21" s="89">
        <v>10618</v>
      </c>
      <c r="J21" s="89">
        <v>8060</v>
      </c>
      <c r="K21" s="89">
        <v>0</v>
      </c>
      <c r="L21" s="89">
        <v>855.81</v>
      </c>
      <c r="M21" s="109">
        <v>2.0000000000000001E-4</v>
      </c>
      <c r="N21" s="109">
        <v>4.7999999999999996E-3</v>
      </c>
      <c r="O21" s="109">
        <v>1.4000000000000002E-3</v>
      </c>
    </row>
    <row r="22" spans="2:15" customFormat="1" ht="15.6">
      <c r="B22" s="59" t="s">
        <v>361</v>
      </c>
      <c r="C22" s="87">
        <v>273011</v>
      </c>
      <c r="D22" s="87" t="s">
        <v>142</v>
      </c>
      <c r="E22" s="87"/>
      <c r="F22" s="87">
        <v>273</v>
      </c>
      <c r="G22" s="87" t="s">
        <v>179</v>
      </c>
      <c r="H22" s="87" t="s">
        <v>165</v>
      </c>
      <c r="I22" s="89">
        <v>4351.3900000000003</v>
      </c>
      <c r="J22" s="89">
        <v>77390</v>
      </c>
      <c r="K22" s="89">
        <v>0</v>
      </c>
      <c r="L22" s="89">
        <v>3367.54</v>
      </c>
      <c r="M22" s="109">
        <v>1E-4</v>
      </c>
      <c r="N22" s="109">
        <v>1.8799999999999997E-2</v>
      </c>
      <c r="O22" s="109">
        <v>5.4000000000000003E-3</v>
      </c>
    </row>
    <row r="23" spans="2:15" customFormat="1" ht="16.2">
      <c r="B23" s="58" t="s">
        <v>29</v>
      </c>
      <c r="C23" s="86"/>
      <c r="D23" s="86"/>
      <c r="E23" s="86"/>
      <c r="F23" s="86"/>
      <c r="G23" s="86"/>
      <c r="H23" s="86"/>
      <c r="I23" s="88">
        <v>1345667.39</v>
      </c>
      <c r="J23" s="88"/>
      <c r="K23" s="88">
        <v>34.021999999999998</v>
      </c>
      <c r="L23" s="88">
        <v>16231.02</v>
      </c>
      <c r="M23" s="108"/>
      <c r="N23" s="108"/>
      <c r="O23" s="108">
        <v>2.63E-2</v>
      </c>
    </row>
    <row r="24" spans="2:15" customFormat="1" ht="15.6">
      <c r="B24" s="59" t="s">
        <v>362</v>
      </c>
      <c r="C24" s="87">
        <v>1157833</v>
      </c>
      <c r="D24" s="87" t="s">
        <v>142</v>
      </c>
      <c r="E24" s="87"/>
      <c r="F24" s="87">
        <v>1752</v>
      </c>
      <c r="G24" s="87" t="s">
        <v>156</v>
      </c>
      <c r="H24" s="87" t="s">
        <v>165</v>
      </c>
      <c r="I24" s="89">
        <v>126700</v>
      </c>
      <c r="J24" s="89">
        <v>1405</v>
      </c>
      <c r="K24" s="89">
        <v>0</v>
      </c>
      <c r="L24" s="89">
        <v>1780.14</v>
      </c>
      <c r="M24" s="109">
        <v>8.0000000000000004E-4</v>
      </c>
      <c r="N24" s="109">
        <v>9.8999999999999991E-3</v>
      </c>
      <c r="O24" s="109">
        <v>2.8999999999999998E-3</v>
      </c>
    </row>
    <row r="25" spans="2:15" customFormat="1" ht="15.6">
      <c r="B25" s="59" t="s">
        <v>363</v>
      </c>
      <c r="C25" s="87">
        <v>1104249</v>
      </c>
      <c r="D25" s="87" t="s">
        <v>142</v>
      </c>
      <c r="E25" s="87"/>
      <c r="F25" s="87">
        <v>1445</v>
      </c>
      <c r="G25" s="87" t="s">
        <v>156</v>
      </c>
      <c r="H25" s="87" t="s">
        <v>165</v>
      </c>
      <c r="I25" s="89">
        <v>4072.5</v>
      </c>
      <c r="J25" s="89">
        <v>23590</v>
      </c>
      <c r="K25" s="89">
        <v>0</v>
      </c>
      <c r="L25" s="89">
        <v>960.7</v>
      </c>
      <c r="M25" s="109">
        <v>2.9999999999999997E-4</v>
      </c>
      <c r="N25" s="109">
        <v>5.3E-3</v>
      </c>
      <c r="O25" s="109">
        <v>1.6000000000000001E-3</v>
      </c>
    </row>
    <row r="26" spans="2:15" customFormat="1" ht="15.6">
      <c r="B26" s="59" t="s">
        <v>364</v>
      </c>
      <c r="C26" s="87">
        <v>1098920</v>
      </c>
      <c r="D26" s="87" t="s">
        <v>142</v>
      </c>
      <c r="E26" s="87"/>
      <c r="F26" s="87">
        <v>1357</v>
      </c>
      <c r="G26" s="87" t="s">
        <v>593</v>
      </c>
      <c r="H26" s="87" t="s">
        <v>165</v>
      </c>
      <c r="I26" s="89">
        <v>254575.04</v>
      </c>
      <c r="J26" s="89">
        <v>1259</v>
      </c>
      <c r="K26" s="89">
        <v>0</v>
      </c>
      <c r="L26" s="89">
        <v>3205.1</v>
      </c>
      <c r="M26" s="109">
        <v>1.4000000000000002E-3</v>
      </c>
      <c r="N26" s="109">
        <v>1.78E-2</v>
      </c>
      <c r="O26" s="109">
        <v>5.1999999999999998E-3</v>
      </c>
    </row>
    <row r="27" spans="2:15" customFormat="1" ht="15.6">
      <c r="B27" s="59" t="s">
        <v>365</v>
      </c>
      <c r="C27" s="87">
        <v>1159037</v>
      </c>
      <c r="D27" s="87" t="s">
        <v>142</v>
      </c>
      <c r="E27" s="87"/>
      <c r="F27" s="87">
        <v>1775</v>
      </c>
      <c r="G27" s="87" t="s">
        <v>366</v>
      </c>
      <c r="H27" s="87" t="s">
        <v>165</v>
      </c>
      <c r="I27" s="89">
        <v>296218</v>
      </c>
      <c r="J27" s="89">
        <v>1555</v>
      </c>
      <c r="K27" s="89">
        <v>34.021999999999998</v>
      </c>
      <c r="L27" s="89">
        <v>4640.21</v>
      </c>
      <c r="M27" s="109">
        <v>1.5E-3</v>
      </c>
      <c r="N27" s="109">
        <v>2.58E-2</v>
      </c>
      <c r="O27" s="109">
        <v>7.4999999999999997E-3</v>
      </c>
    </row>
    <row r="28" spans="2:15" customFormat="1" ht="15.6">
      <c r="B28" s="59" t="s">
        <v>367</v>
      </c>
      <c r="C28" s="87">
        <v>1157403</v>
      </c>
      <c r="D28" s="87" t="s">
        <v>142</v>
      </c>
      <c r="E28" s="87"/>
      <c r="F28" s="87">
        <v>1773</v>
      </c>
      <c r="G28" s="87" t="s">
        <v>366</v>
      </c>
      <c r="H28" s="87" t="s">
        <v>165</v>
      </c>
      <c r="I28" s="89">
        <v>664101.85</v>
      </c>
      <c r="J28" s="89">
        <v>850</v>
      </c>
      <c r="K28" s="89">
        <v>0</v>
      </c>
      <c r="L28" s="89">
        <v>5644.87</v>
      </c>
      <c r="M28" s="109">
        <v>3.3E-3</v>
      </c>
      <c r="N28" s="109">
        <v>3.1400000000000004E-2</v>
      </c>
      <c r="O28" s="109">
        <v>9.1000000000000004E-3</v>
      </c>
    </row>
    <row r="29" spans="2:15" customFormat="1" ht="16.2">
      <c r="B29" s="58" t="s">
        <v>28</v>
      </c>
      <c r="C29" s="86"/>
      <c r="D29" s="86"/>
      <c r="E29" s="86"/>
      <c r="F29" s="86"/>
      <c r="G29" s="86"/>
      <c r="H29" s="86"/>
      <c r="I29" s="88">
        <v>10880410</v>
      </c>
      <c r="J29" s="88"/>
      <c r="K29" s="88"/>
      <c r="L29" s="88">
        <v>9164.31</v>
      </c>
      <c r="M29" s="108"/>
      <c r="N29" s="108"/>
      <c r="O29" s="108">
        <v>1.4800000000000001E-2</v>
      </c>
    </row>
    <row r="30" spans="2:15" customFormat="1" ht="15.6">
      <c r="B30" s="59" t="s">
        <v>271</v>
      </c>
      <c r="C30" s="87"/>
      <c r="D30" s="87"/>
      <c r="E30" s="87"/>
      <c r="F30" s="87"/>
      <c r="G30" s="87"/>
      <c r="H30" s="87"/>
      <c r="I30" s="89"/>
      <c r="J30" s="89"/>
      <c r="K30" s="89">
        <v>0</v>
      </c>
      <c r="L30" s="89"/>
      <c r="M30" s="109"/>
      <c r="N30" s="109">
        <v>0</v>
      </c>
      <c r="O30" s="109"/>
    </row>
    <row r="31" spans="2:15" customFormat="1" ht="15.6">
      <c r="B31" s="59" t="s">
        <v>368</v>
      </c>
      <c r="C31" s="87">
        <v>1156926</v>
      </c>
      <c r="D31" s="87" t="s">
        <v>142</v>
      </c>
      <c r="E31" s="87"/>
      <c r="F31" s="87">
        <v>1769</v>
      </c>
      <c r="G31" s="87" t="s">
        <v>323</v>
      </c>
      <c r="H31" s="87" t="s">
        <v>165</v>
      </c>
      <c r="I31" s="89">
        <v>10758293</v>
      </c>
      <c r="J31" s="89">
        <v>81.7</v>
      </c>
      <c r="K31" s="89">
        <v>0</v>
      </c>
      <c r="L31" s="89">
        <v>8789.5300000000007</v>
      </c>
      <c r="M31" s="109">
        <v>9.7999999999999997E-3</v>
      </c>
      <c r="N31" s="109">
        <v>4.8899999999999999E-2</v>
      </c>
      <c r="O31" s="109">
        <v>1.4199999999999999E-2</v>
      </c>
    </row>
    <row r="32" spans="2:15" customFormat="1" ht="15.6">
      <c r="B32" s="59" t="s">
        <v>369</v>
      </c>
      <c r="C32" s="87">
        <v>628099</v>
      </c>
      <c r="D32" s="87" t="s">
        <v>142</v>
      </c>
      <c r="E32" s="87"/>
      <c r="F32" s="87">
        <v>628</v>
      </c>
      <c r="G32" s="87" t="s">
        <v>339</v>
      </c>
      <c r="H32" s="87" t="s">
        <v>165</v>
      </c>
      <c r="I32" s="89">
        <v>71485</v>
      </c>
      <c r="J32" s="89">
        <v>0</v>
      </c>
      <c r="K32" s="89">
        <v>0</v>
      </c>
      <c r="L32" s="89">
        <v>0</v>
      </c>
      <c r="M32" s="109">
        <v>5.1000000000000004E-3</v>
      </c>
      <c r="N32" s="109">
        <v>0</v>
      </c>
      <c r="O32" s="109">
        <v>0</v>
      </c>
    </row>
    <row r="33" spans="2:15" customFormat="1" ht="15.6">
      <c r="B33" s="59" t="s">
        <v>370</v>
      </c>
      <c r="C33" s="87">
        <v>1141969</v>
      </c>
      <c r="D33" s="87" t="s">
        <v>142</v>
      </c>
      <c r="E33" s="87"/>
      <c r="F33" s="87">
        <v>1688</v>
      </c>
      <c r="G33" s="87" t="s">
        <v>155</v>
      </c>
      <c r="H33" s="87" t="s">
        <v>165</v>
      </c>
      <c r="I33" s="89">
        <v>43958</v>
      </c>
      <c r="J33" s="89">
        <v>852.6</v>
      </c>
      <c r="K33" s="89">
        <v>0</v>
      </c>
      <c r="L33" s="89">
        <v>374.79</v>
      </c>
      <c r="M33" s="109">
        <v>7.000000000000001E-4</v>
      </c>
      <c r="N33" s="109">
        <v>2.0999999999999999E-3</v>
      </c>
      <c r="O33" s="109">
        <v>5.9999999999999995E-4</v>
      </c>
    </row>
    <row r="34" spans="2:15" customFormat="1" ht="15.6">
      <c r="B34" s="59" t="s">
        <v>371</v>
      </c>
      <c r="C34" s="87">
        <v>1099936</v>
      </c>
      <c r="D34" s="87" t="s">
        <v>142</v>
      </c>
      <c r="E34" s="87"/>
      <c r="F34" s="87">
        <v>1303</v>
      </c>
      <c r="G34" s="87" t="s">
        <v>593</v>
      </c>
      <c r="H34" s="87" t="s">
        <v>165</v>
      </c>
      <c r="I34" s="89">
        <v>6674</v>
      </c>
      <c r="J34" s="89">
        <v>1E-4</v>
      </c>
      <c r="K34" s="89">
        <v>0</v>
      </c>
      <c r="L34" s="89">
        <v>0</v>
      </c>
      <c r="M34" s="109">
        <v>5.9999999999999995E-4</v>
      </c>
      <c r="N34" s="109">
        <v>0</v>
      </c>
      <c r="O34" s="109">
        <v>0</v>
      </c>
    </row>
    <row r="35" spans="2:15" customFormat="1" ht="16.2">
      <c r="B35" s="58" t="s">
        <v>69</v>
      </c>
      <c r="C35" s="86"/>
      <c r="D35" s="86"/>
      <c r="E35" s="86"/>
      <c r="F35" s="86"/>
      <c r="G35" s="86"/>
      <c r="H35" s="86"/>
      <c r="I35" s="88"/>
      <c r="J35" s="88"/>
      <c r="K35" s="88"/>
      <c r="L35" s="88"/>
      <c r="M35" s="108"/>
      <c r="N35" s="108"/>
      <c r="O35" s="108"/>
    </row>
    <row r="36" spans="2:15" customFormat="1" ht="15.6">
      <c r="B36" s="59" t="s">
        <v>271</v>
      </c>
      <c r="C36" s="87"/>
      <c r="D36" s="87"/>
      <c r="E36" s="87"/>
      <c r="F36" s="87"/>
      <c r="G36" s="87"/>
      <c r="H36" s="87"/>
      <c r="I36" s="89"/>
      <c r="J36" s="89"/>
      <c r="K36" s="89">
        <v>0</v>
      </c>
      <c r="L36" s="89"/>
      <c r="M36" s="109"/>
      <c r="N36" s="109">
        <v>0</v>
      </c>
      <c r="O36" s="109"/>
    </row>
    <row r="37" spans="2:15">
      <c r="B37" s="59" t="s">
        <v>271</v>
      </c>
      <c r="C37" s="87"/>
      <c r="D37" s="87"/>
      <c r="E37" s="87"/>
      <c r="F37" s="87"/>
      <c r="G37" s="87"/>
      <c r="H37" s="87"/>
      <c r="I37" s="89"/>
      <c r="J37" s="89"/>
      <c r="K37" s="89">
        <v>0</v>
      </c>
      <c r="L37" s="89"/>
      <c r="M37" s="109"/>
      <c r="N37" s="109">
        <v>0</v>
      </c>
      <c r="O37" s="109"/>
    </row>
    <row r="38" spans="2:15">
      <c r="B38" s="59" t="s">
        <v>271</v>
      </c>
      <c r="C38" s="87"/>
      <c r="D38" s="87"/>
      <c r="E38" s="87"/>
      <c r="F38" s="87"/>
      <c r="G38" s="87"/>
      <c r="H38" s="87"/>
      <c r="I38" s="89"/>
      <c r="J38" s="89"/>
      <c r="K38" s="89">
        <v>0</v>
      </c>
      <c r="L38" s="89"/>
      <c r="M38" s="109"/>
      <c r="N38" s="109">
        <v>0</v>
      </c>
      <c r="O38" s="109"/>
    </row>
    <row r="39" spans="2:15">
      <c r="B39" s="58" t="s">
        <v>231</v>
      </c>
      <c r="C39" s="86"/>
      <c r="D39" s="86"/>
      <c r="E39" s="86"/>
      <c r="F39" s="86"/>
      <c r="G39" s="86"/>
      <c r="H39" s="86"/>
      <c r="I39" s="88">
        <v>688402.01</v>
      </c>
      <c r="J39" s="88"/>
      <c r="K39" s="88">
        <v>4.1689999999999996</v>
      </c>
      <c r="L39" s="88">
        <v>136737.54</v>
      </c>
      <c r="M39" s="108"/>
      <c r="N39" s="108"/>
      <c r="O39" s="108">
        <v>0.22120000000000001</v>
      </c>
    </row>
    <row r="40" spans="2:15">
      <c r="B40" s="58" t="s">
        <v>79</v>
      </c>
      <c r="C40" s="86"/>
      <c r="D40" s="86"/>
      <c r="E40" s="86"/>
      <c r="F40" s="86"/>
      <c r="G40" s="86"/>
      <c r="H40" s="86"/>
      <c r="I40" s="88">
        <v>124587.01</v>
      </c>
      <c r="J40" s="88"/>
      <c r="K40" s="88"/>
      <c r="L40" s="88">
        <v>9849.23</v>
      </c>
      <c r="M40" s="108"/>
      <c r="N40" s="108"/>
      <c r="O40" s="108">
        <v>1.5900000000000001E-2</v>
      </c>
    </row>
    <row r="41" spans="2:15">
      <c r="B41" s="59" t="s">
        <v>372</v>
      </c>
      <c r="C41" s="87" t="s">
        <v>373</v>
      </c>
      <c r="D41" s="87" t="s">
        <v>374</v>
      </c>
      <c r="E41" s="87" t="s">
        <v>375</v>
      </c>
      <c r="F41" s="87"/>
      <c r="G41" s="87" t="s">
        <v>595</v>
      </c>
      <c r="H41" s="87" t="s">
        <v>164</v>
      </c>
      <c r="I41" s="89">
        <v>62376</v>
      </c>
      <c r="J41" s="89">
        <v>901</v>
      </c>
      <c r="K41" s="89">
        <v>0</v>
      </c>
      <c r="L41" s="89">
        <v>1933.87</v>
      </c>
      <c r="M41" s="109">
        <v>1E-4</v>
      </c>
      <c r="N41" s="109">
        <v>1.0800000000000001E-2</v>
      </c>
      <c r="O41" s="109">
        <v>3.0999999999999999E-3</v>
      </c>
    </row>
    <row r="42" spans="2:15">
      <c r="B42" s="59" t="s">
        <v>376</v>
      </c>
      <c r="C42" s="87" t="s">
        <v>377</v>
      </c>
      <c r="D42" s="87" t="s">
        <v>378</v>
      </c>
      <c r="E42" s="87" t="s">
        <v>375</v>
      </c>
      <c r="F42" s="87"/>
      <c r="G42" s="87" t="s">
        <v>379</v>
      </c>
      <c r="H42" s="87" t="s">
        <v>164</v>
      </c>
      <c r="I42" s="89">
        <v>6821</v>
      </c>
      <c r="J42" s="89">
        <v>12034</v>
      </c>
      <c r="K42" s="89">
        <v>0</v>
      </c>
      <c r="L42" s="89">
        <v>2824.51</v>
      </c>
      <c r="M42" s="109">
        <v>0</v>
      </c>
      <c r="N42" s="109">
        <v>1.5700000000000002E-2</v>
      </c>
      <c r="O42" s="109">
        <v>4.5999999999999999E-3</v>
      </c>
    </row>
    <row r="43" spans="2:15">
      <c r="B43" s="59" t="s">
        <v>380</v>
      </c>
      <c r="C43" s="87" t="s">
        <v>381</v>
      </c>
      <c r="D43" s="87" t="s">
        <v>378</v>
      </c>
      <c r="E43" s="87" t="s">
        <v>375</v>
      </c>
      <c r="F43" s="87"/>
      <c r="G43" s="87" t="s">
        <v>382</v>
      </c>
      <c r="H43" s="87" t="s">
        <v>164</v>
      </c>
      <c r="I43" s="89">
        <v>5620</v>
      </c>
      <c r="J43" s="89">
        <v>22703</v>
      </c>
      <c r="K43" s="89">
        <v>0</v>
      </c>
      <c r="L43" s="89">
        <v>4390.3999999999996</v>
      </c>
      <c r="M43" s="109">
        <v>1E-4</v>
      </c>
      <c r="N43" s="109">
        <v>2.4399999999999998E-2</v>
      </c>
      <c r="O43" s="109">
        <v>7.0999999999999995E-3</v>
      </c>
    </row>
    <row r="44" spans="2:15">
      <c r="B44" s="59" t="s">
        <v>383</v>
      </c>
      <c r="C44" s="87" t="s">
        <v>384</v>
      </c>
      <c r="D44" s="87" t="s">
        <v>374</v>
      </c>
      <c r="E44" s="87" t="s">
        <v>375</v>
      </c>
      <c r="F44" s="87"/>
      <c r="G44" s="87" t="s">
        <v>178</v>
      </c>
      <c r="H44" s="87" t="s">
        <v>164</v>
      </c>
      <c r="I44" s="89">
        <v>49770.01</v>
      </c>
      <c r="J44" s="89">
        <v>409</v>
      </c>
      <c r="K44" s="89">
        <v>0</v>
      </c>
      <c r="L44" s="89">
        <v>700.45</v>
      </c>
      <c r="M44" s="109">
        <v>0</v>
      </c>
      <c r="N44" s="109">
        <v>3.9000000000000003E-3</v>
      </c>
      <c r="O44" s="109">
        <v>1.1000000000000001E-3</v>
      </c>
    </row>
    <row r="45" spans="2:15">
      <c r="B45" s="58" t="s">
        <v>78</v>
      </c>
      <c r="C45" s="86"/>
      <c r="D45" s="86"/>
      <c r="E45" s="86"/>
      <c r="F45" s="86"/>
      <c r="G45" s="86"/>
      <c r="H45" s="86"/>
      <c r="I45" s="88">
        <v>563815</v>
      </c>
      <c r="J45" s="88"/>
      <c r="K45" s="88">
        <v>4.1689999999999996</v>
      </c>
      <c r="L45" s="88">
        <v>126888.32000000001</v>
      </c>
      <c r="M45" s="108"/>
      <c r="N45" s="108"/>
      <c r="O45" s="108">
        <v>0.20530000000000001</v>
      </c>
    </row>
    <row r="46" spans="2:15">
      <c r="B46" s="59" t="s">
        <v>385</v>
      </c>
      <c r="C46" s="87" t="s">
        <v>386</v>
      </c>
      <c r="D46" s="87" t="s">
        <v>378</v>
      </c>
      <c r="E46" s="87" t="s">
        <v>375</v>
      </c>
      <c r="F46" s="87"/>
      <c r="G46" s="87" t="s">
        <v>387</v>
      </c>
      <c r="H46" s="87" t="s">
        <v>164</v>
      </c>
      <c r="I46" s="89">
        <v>1155</v>
      </c>
      <c r="J46" s="89">
        <v>42901</v>
      </c>
      <c r="K46" s="89">
        <v>0</v>
      </c>
      <c r="L46" s="89">
        <v>1705.04</v>
      </c>
      <c r="M46" s="109">
        <v>0</v>
      </c>
      <c r="N46" s="109">
        <v>9.4999999999999998E-3</v>
      </c>
      <c r="O46" s="109">
        <v>2.8000000000000004E-3</v>
      </c>
    </row>
    <row r="47" spans="2:15">
      <c r="B47" s="59" t="s">
        <v>388</v>
      </c>
      <c r="C47" s="87" t="s">
        <v>389</v>
      </c>
      <c r="D47" s="87" t="s">
        <v>374</v>
      </c>
      <c r="E47" s="87" t="s">
        <v>375</v>
      </c>
      <c r="F47" s="87"/>
      <c r="G47" s="87" t="s">
        <v>390</v>
      </c>
      <c r="H47" s="87" t="s">
        <v>164</v>
      </c>
      <c r="I47" s="89">
        <v>1907</v>
      </c>
      <c r="J47" s="89">
        <v>20097</v>
      </c>
      <c r="K47" s="89">
        <v>0</v>
      </c>
      <c r="L47" s="89">
        <v>1318.76</v>
      </c>
      <c r="M47" s="109">
        <v>0</v>
      </c>
      <c r="N47" s="109">
        <v>7.3000000000000001E-3</v>
      </c>
      <c r="O47" s="109">
        <v>2.0999999999999999E-3</v>
      </c>
    </row>
    <row r="48" spans="2:15">
      <c r="B48" s="59" t="s">
        <v>391</v>
      </c>
      <c r="C48" s="87" t="s">
        <v>392</v>
      </c>
      <c r="D48" s="87" t="s">
        <v>374</v>
      </c>
      <c r="E48" s="87" t="s">
        <v>375</v>
      </c>
      <c r="F48" s="87"/>
      <c r="G48" s="87" t="s">
        <v>393</v>
      </c>
      <c r="H48" s="87" t="s">
        <v>164</v>
      </c>
      <c r="I48" s="89">
        <v>15385</v>
      </c>
      <c r="J48" s="89">
        <v>3750</v>
      </c>
      <c r="K48" s="89">
        <v>0</v>
      </c>
      <c r="L48" s="89">
        <v>1985.24</v>
      </c>
      <c r="M48" s="109">
        <v>0</v>
      </c>
      <c r="N48" s="109">
        <v>1.11E-2</v>
      </c>
      <c r="O48" s="109">
        <v>3.2000000000000002E-3</v>
      </c>
    </row>
    <row r="49" spans="2:15">
      <c r="B49" s="59" t="s">
        <v>394</v>
      </c>
      <c r="C49" s="87" t="s">
        <v>395</v>
      </c>
      <c r="D49" s="87" t="s">
        <v>374</v>
      </c>
      <c r="E49" s="87" t="s">
        <v>375</v>
      </c>
      <c r="F49" s="87"/>
      <c r="G49" s="87" t="s">
        <v>393</v>
      </c>
      <c r="H49" s="87" t="s">
        <v>164</v>
      </c>
      <c r="I49" s="89">
        <v>13667</v>
      </c>
      <c r="J49" s="89">
        <v>16526</v>
      </c>
      <c r="K49" s="89">
        <v>0</v>
      </c>
      <c r="L49" s="89">
        <v>7771.87</v>
      </c>
      <c r="M49" s="109">
        <v>0</v>
      </c>
      <c r="N49" s="109">
        <v>4.3299999999999998E-2</v>
      </c>
      <c r="O49" s="109">
        <v>1.26E-2</v>
      </c>
    </row>
    <row r="50" spans="2:15">
      <c r="B50" s="59" t="s">
        <v>396</v>
      </c>
      <c r="C50" s="87" t="s">
        <v>397</v>
      </c>
      <c r="D50" s="87" t="s">
        <v>378</v>
      </c>
      <c r="E50" s="87" t="s">
        <v>375</v>
      </c>
      <c r="F50" s="87"/>
      <c r="G50" s="87" t="s">
        <v>596</v>
      </c>
      <c r="H50" s="87" t="s">
        <v>164</v>
      </c>
      <c r="I50" s="89">
        <v>3620</v>
      </c>
      <c r="J50" s="89">
        <v>111</v>
      </c>
      <c r="K50" s="89">
        <v>0</v>
      </c>
      <c r="L50" s="89">
        <v>13.83</v>
      </c>
      <c r="M50" s="109">
        <v>0</v>
      </c>
      <c r="N50" s="109">
        <v>1E-4</v>
      </c>
      <c r="O50" s="109">
        <v>0</v>
      </c>
    </row>
    <row r="51" spans="2:15">
      <c r="B51" s="59" t="s">
        <v>398</v>
      </c>
      <c r="C51" s="87" t="s">
        <v>399</v>
      </c>
      <c r="D51" s="87" t="s">
        <v>374</v>
      </c>
      <c r="E51" s="87" t="s">
        <v>375</v>
      </c>
      <c r="F51" s="87"/>
      <c r="G51" s="87" t="s">
        <v>400</v>
      </c>
      <c r="H51" s="87" t="s">
        <v>164</v>
      </c>
      <c r="I51" s="89">
        <v>5430</v>
      </c>
      <c r="J51" s="89">
        <v>21949</v>
      </c>
      <c r="K51" s="89">
        <v>0</v>
      </c>
      <c r="L51" s="89">
        <v>4101.09</v>
      </c>
      <c r="M51" s="109">
        <v>0</v>
      </c>
      <c r="N51" s="109">
        <v>2.2799999999999997E-2</v>
      </c>
      <c r="O51" s="109">
        <v>6.6E-3</v>
      </c>
    </row>
    <row r="52" spans="2:15">
      <c r="B52" s="59" t="s">
        <v>401</v>
      </c>
      <c r="C52" s="87" t="s">
        <v>402</v>
      </c>
      <c r="D52" s="87" t="s">
        <v>374</v>
      </c>
      <c r="E52" s="87" t="s">
        <v>375</v>
      </c>
      <c r="F52" s="87"/>
      <c r="G52" s="87" t="s">
        <v>400</v>
      </c>
      <c r="H52" s="87" t="s">
        <v>164</v>
      </c>
      <c r="I52" s="89">
        <v>2264</v>
      </c>
      <c r="J52" s="89">
        <v>12554</v>
      </c>
      <c r="K52" s="89">
        <v>2.1360000000000001</v>
      </c>
      <c r="L52" s="89">
        <v>980.15</v>
      </c>
      <c r="M52" s="109">
        <v>0</v>
      </c>
      <c r="N52" s="109">
        <v>5.5000000000000005E-3</v>
      </c>
      <c r="O52" s="109">
        <v>1.6000000000000001E-3</v>
      </c>
    </row>
    <row r="53" spans="2:15">
      <c r="B53" s="59" t="s">
        <v>403</v>
      </c>
      <c r="C53" s="87" t="s">
        <v>404</v>
      </c>
      <c r="D53" s="87" t="s">
        <v>378</v>
      </c>
      <c r="E53" s="87" t="s">
        <v>375</v>
      </c>
      <c r="F53" s="87"/>
      <c r="G53" s="87" t="s">
        <v>400</v>
      </c>
      <c r="H53" s="87" t="s">
        <v>164</v>
      </c>
      <c r="I53" s="89">
        <v>12735</v>
      </c>
      <c r="J53" s="89">
        <v>8592</v>
      </c>
      <c r="K53" s="89">
        <v>0</v>
      </c>
      <c r="L53" s="89">
        <v>3765.11</v>
      </c>
      <c r="M53" s="109">
        <v>3.2000000000000002E-3</v>
      </c>
      <c r="N53" s="109">
        <v>2.1000000000000001E-2</v>
      </c>
      <c r="O53" s="109">
        <v>6.0999999999999995E-3</v>
      </c>
    </row>
    <row r="54" spans="2:15">
      <c r="B54" s="59" t="s">
        <v>405</v>
      </c>
      <c r="C54" s="87" t="s">
        <v>406</v>
      </c>
      <c r="D54" s="87" t="s">
        <v>374</v>
      </c>
      <c r="E54" s="87" t="s">
        <v>375</v>
      </c>
      <c r="F54" s="87"/>
      <c r="G54" s="87" t="s">
        <v>407</v>
      </c>
      <c r="H54" s="87" t="s">
        <v>164</v>
      </c>
      <c r="I54" s="89">
        <v>26881</v>
      </c>
      <c r="J54" s="89">
        <v>2409</v>
      </c>
      <c r="K54" s="89">
        <v>0</v>
      </c>
      <c r="L54" s="89">
        <v>2228.27</v>
      </c>
      <c r="M54" s="109">
        <v>0</v>
      </c>
      <c r="N54" s="109">
        <v>1.24E-2</v>
      </c>
      <c r="O54" s="109">
        <v>3.5999999999999999E-3</v>
      </c>
    </row>
    <row r="55" spans="2:15">
      <c r="B55" s="59" t="s">
        <v>408</v>
      </c>
      <c r="C55" s="87" t="s">
        <v>409</v>
      </c>
      <c r="D55" s="87" t="s">
        <v>374</v>
      </c>
      <c r="E55" s="87" t="s">
        <v>375</v>
      </c>
      <c r="F55" s="87"/>
      <c r="G55" s="87" t="s">
        <v>407</v>
      </c>
      <c r="H55" s="87" t="s">
        <v>164</v>
      </c>
      <c r="I55" s="89">
        <v>34713</v>
      </c>
      <c r="J55" s="89">
        <v>4311</v>
      </c>
      <c r="K55" s="89">
        <v>0</v>
      </c>
      <c r="L55" s="89">
        <v>5149.38</v>
      </c>
      <c r="M55" s="109">
        <v>0</v>
      </c>
      <c r="N55" s="109">
        <v>2.87E-2</v>
      </c>
      <c r="O55" s="109">
        <v>8.3000000000000001E-3</v>
      </c>
    </row>
    <row r="56" spans="2:15">
      <c r="B56" s="59" t="s">
        <v>410</v>
      </c>
      <c r="C56" s="87" t="s">
        <v>411</v>
      </c>
      <c r="D56" s="87" t="s">
        <v>374</v>
      </c>
      <c r="E56" s="87" t="s">
        <v>375</v>
      </c>
      <c r="F56" s="87"/>
      <c r="G56" s="87" t="s">
        <v>407</v>
      </c>
      <c r="H56" s="87" t="s">
        <v>164</v>
      </c>
      <c r="I56" s="89">
        <v>1374</v>
      </c>
      <c r="J56" s="89">
        <v>9627</v>
      </c>
      <c r="K56" s="89">
        <v>0</v>
      </c>
      <c r="L56" s="89">
        <v>455.16</v>
      </c>
      <c r="M56" s="109">
        <v>0</v>
      </c>
      <c r="N56" s="109">
        <v>2.5000000000000001E-3</v>
      </c>
      <c r="O56" s="109">
        <v>7.000000000000001E-4</v>
      </c>
    </row>
    <row r="57" spans="2:15">
      <c r="B57" s="59" t="s">
        <v>412</v>
      </c>
      <c r="C57" s="87" t="s">
        <v>413</v>
      </c>
      <c r="D57" s="87" t="s">
        <v>374</v>
      </c>
      <c r="E57" s="87" t="s">
        <v>375</v>
      </c>
      <c r="F57" s="87"/>
      <c r="G57" s="87" t="s">
        <v>407</v>
      </c>
      <c r="H57" s="87" t="s">
        <v>164</v>
      </c>
      <c r="I57" s="89">
        <v>1412</v>
      </c>
      <c r="J57" s="89">
        <v>19997</v>
      </c>
      <c r="K57" s="89">
        <v>0</v>
      </c>
      <c r="L57" s="89">
        <v>971.59</v>
      </c>
      <c r="M57" s="109">
        <v>0</v>
      </c>
      <c r="N57" s="109">
        <v>5.4000000000000003E-3</v>
      </c>
      <c r="O57" s="109">
        <v>1.6000000000000001E-3</v>
      </c>
    </row>
    <row r="58" spans="2:15">
      <c r="B58" s="59" t="s">
        <v>414</v>
      </c>
      <c r="C58" s="87" t="s">
        <v>415</v>
      </c>
      <c r="D58" s="87" t="s">
        <v>378</v>
      </c>
      <c r="E58" s="87" t="s">
        <v>375</v>
      </c>
      <c r="F58" s="87"/>
      <c r="G58" s="87" t="s">
        <v>416</v>
      </c>
      <c r="H58" s="87" t="s">
        <v>164</v>
      </c>
      <c r="I58" s="89">
        <v>1846</v>
      </c>
      <c r="J58" s="89">
        <v>23835</v>
      </c>
      <c r="K58" s="89">
        <v>0</v>
      </c>
      <c r="L58" s="89">
        <v>1514.02</v>
      </c>
      <c r="M58" s="109">
        <v>0</v>
      </c>
      <c r="N58" s="109">
        <v>8.3999999999999995E-3</v>
      </c>
      <c r="O58" s="109">
        <v>2.3999999999999998E-3</v>
      </c>
    </row>
    <row r="59" spans="2:15">
      <c r="B59" s="59" t="s">
        <v>417</v>
      </c>
      <c r="C59" s="87" t="s">
        <v>418</v>
      </c>
      <c r="D59" s="87" t="s">
        <v>374</v>
      </c>
      <c r="E59" s="87" t="s">
        <v>375</v>
      </c>
      <c r="F59" s="87"/>
      <c r="G59" s="87" t="s">
        <v>416</v>
      </c>
      <c r="H59" s="87" t="s">
        <v>164</v>
      </c>
      <c r="I59" s="89">
        <v>16923</v>
      </c>
      <c r="J59" s="89">
        <v>4332</v>
      </c>
      <c r="K59" s="89">
        <v>0</v>
      </c>
      <c r="L59" s="89">
        <v>2522.61</v>
      </c>
      <c r="M59" s="109">
        <v>0</v>
      </c>
      <c r="N59" s="109">
        <v>1.3999999999999999E-2</v>
      </c>
      <c r="O59" s="109">
        <v>4.0999999999999995E-3</v>
      </c>
    </row>
    <row r="60" spans="2:15">
      <c r="B60" s="59" t="s">
        <v>419</v>
      </c>
      <c r="C60" s="87" t="s">
        <v>420</v>
      </c>
      <c r="D60" s="87" t="s">
        <v>374</v>
      </c>
      <c r="E60" s="87" t="s">
        <v>375</v>
      </c>
      <c r="F60" s="87"/>
      <c r="G60" s="87" t="s">
        <v>421</v>
      </c>
      <c r="H60" s="87" t="s">
        <v>164</v>
      </c>
      <c r="I60" s="89">
        <v>2058</v>
      </c>
      <c r="J60" s="89">
        <v>4937</v>
      </c>
      <c r="K60" s="89">
        <v>2.0329999999999999</v>
      </c>
      <c r="L60" s="89">
        <v>351.65</v>
      </c>
      <c r="M60" s="109">
        <v>0</v>
      </c>
      <c r="N60" s="109">
        <v>2E-3</v>
      </c>
      <c r="O60" s="109">
        <v>5.9999999999999995E-4</v>
      </c>
    </row>
    <row r="61" spans="2:15">
      <c r="B61" s="59" t="s">
        <v>422</v>
      </c>
      <c r="C61" s="87" t="s">
        <v>423</v>
      </c>
      <c r="D61" s="87" t="s">
        <v>374</v>
      </c>
      <c r="E61" s="87" t="s">
        <v>375</v>
      </c>
      <c r="F61" s="87"/>
      <c r="G61" s="87" t="s">
        <v>424</v>
      </c>
      <c r="H61" s="87" t="s">
        <v>164</v>
      </c>
      <c r="I61" s="89">
        <v>108621</v>
      </c>
      <c r="J61" s="89">
        <v>1229</v>
      </c>
      <c r="K61" s="89">
        <v>0</v>
      </c>
      <c r="L61" s="89">
        <v>4593.57</v>
      </c>
      <c r="M61" s="109">
        <v>0</v>
      </c>
      <c r="N61" s="109">
        <v>2.5600000000000001E-2</v>
      </c>
      <c r="O61" s="109">
        <v>7.4000000000000003E-3</v>
      </c>
    </row>
    <row r="62" spans="2:15">
      <c r="B62" s="59" t="s">
        <v>425</v>
      </c>
      <c r="C62" s="87" t="s">
        <v>426</v>
      </c>
      <c r="D62" s="87" t="s">
        <v>378</v>
      </c>
      <c r="E62" s="87" t="s">
        <v>375</v>
      </c>
      <c r="F62" s="87"/>
      <c r="G62" s="87" t="s">
        <v>424</v>
      </c>
      <c r="H62" s="87" t="s">
        <v>164</v>
      </c>
      <c r="I62" s="89">
        <v>3664</v>
      </c>
      <c r="J62" s="89">
        <v>28368</v>
      </c>
      <c r="K62" s="89">
        <v>0</v>
      </c>
      <c r="L62" s="89">
        <v>3576.59</v>
      </c>
      <c r="M62" s="109">
        <v>0</v>
      </c>
      <c r="N62" s="109">
        <v>1.9900000000000001E-2</v>
      </c>
      <c r="O62" s="109">
        <v>5.7999999999999996E-3</v>
      </c>
    </row>
    <row r="63" spans="2:15">
      <c r="B63" s="59" t="s">
        <v>427</v>
      </c>
      <c r="C63" s="87" t="s">
        <v>428</v>
      </c>
      <c r="D63" s="87" t="s">
        <v>374</v>
      </c>
      <c r="E63" s="87" t="s">
        <v>375</v>
      </c>
      <c r="F63" s="87"/>
      <c r="G63" s="87" t="s">
        <v>424</v>
      </c>
      <c r="H63" s="87" t="s">
        <v>164</v>
      </c>
      <c r="I63" s="89">
        <v>24834</v>
      </c>
      <c r="J63" s="89">
        <v>3058</v>
      </c>
      <c r="K63" s="89">
        <v>0</v>
      </c>
      <c r="L63" s="89">
        <v>2613.1799999999998</v>
      </c>
      <c r="M63" s="109">
        <v>0</v>
      </c>
      <c r="N63" s="109">
        <v>1.46E-2</v>
      </c>
      <c r="O63" s="109">
        <v>4.1999999999999997E-3</v>
      </c>
    </row>
    <row r="64" spans="2:15">
      <c r="B64" s="59" t="s">
        <v>429</v>
      </c>
      <c r="C64" s="87" t="s">
        <v>430</v>
      </c>
      <c r="D64" s="87" t="s">
        <v>374</v>
      </c>
      <c r="E64" s="87" t="s">
        <v>375</v>
      </c>
      <c r="F64" s="87"/>
      <c r="G64" s="87" t="s">
        <v>424</v>
      </c>
      <c r="H64" s="87" t="s">
        <v>164</v>
      </c>
      <c r="I64" s="89">
        <v>1885</v>
      </c>
      <c r="J64" s="89">
        <v>16255</v>
      </c>
      <c r="K64" s="89">
        <v>0</v>
      </c>
      <c r="L64" s="89">
        <v>1054.3499999999999</v>
      </c>
      <c r="M64" s="109">
        <v>0</v>
      </c>
      <c r="N64" s="109">
        <v>5.8999999999999999E-3</v>
      </c>
      <c r="O64" s="109">
        <v>1.7000000000000001E-3</v>
      </c>
    </row>
    <row r="65" spans="2:15">
      <c r="B65" s="59" t="s">
        <v>431</v>
      </c>
      <c r="C65" s="87" t="s">
        <v>432</v>
      </c>
      <c r="D65" s="87" t="s">
        <v>374</v>
      </c>
      <c r="E65" s="87" t="s">
        <v>375</v>
      </c>
      <c r="F65" s="87"/>
      <c r="G65" s="87" t="s">
        <v>424</v>
      </c>
      <c r="H65" s="87" t="s">
        <v>164</v>
      </c>
      <c r="I65" s="89">
        <v>22032</v>
      </c>
      <c r="J65" s="89">
        <v>3475</v>
      </c>
      <c r="K65" s="89">
        <v>0</v>
      </c>
      <c r="L65" s="89">
        <v>2634.47</v>
      </c>
      <c r="M65" s="109">
        <v>0</v>
      </c>
      <c r="N65" s="109">
        <v>1.47E-2</v>
      </c>
      <c r="O65" s="109">
        <v>4.3E-3</v>
      </c>
    </row>
    <row r="66" spans="2:15">
      <c r="B66" s="59" t="s">
        <v>433</v>
      </c>
      <c r="C66" s="87" t="s">
        <v>434</v>
      </c>
      <c r="D66" s="87" t="s">
        <v>378</v>
      </c>
      <c r="E66" s="87" t="s">
        <v>375</v>
      </c>
      <c r="F66" s="87"/>
      <c r="G66" s="87" t="s">
        <v>597</v>
      </c>
      <c r="H66" s="87" t="s">
        <v>164</v>
      </c>
      <c r="I66" s="89">
        <v>5495</v>
      </c>
      <c r="J66" s="89">
        <v>6319</v>
      </c>
      <c r="K66" s="89">
        <v>0</v>
      </c>
      <c r="L66" s="89">
        <v>1194.82</v>
      </c>
      <c r="M66" s="109">
        <v>0</v>
      </c>
      <c r="N66" s="109">
        <v>6.7000000000000002E-3</v>
      </c>
      <c r="O66" s="109">
        <v>1.9E-3</v>
      </c>
    </row>
    <row r="67" spans="2:15">
      <c r="B67" s="59" t="s">
        <v>435</v>
      </c>
      <c r="C67" s="87" t="s">
        <v>436</v>
      </c>
      <c r="D67" s="87" t="s">
        <v>374</v>
      </c>
      <c r="E67" s="87" t="s">
        <v>375</v>
      </c>
      <c r="F67" s="87"/>
      <c r="G67" s="87" t="s">
        <v>597</v>
      </c>
      <c r="H67" s="87" t="s">
        <v>164</v>
      </c>
      <c r="I67" s="89">
        <v>3168</v>
      </c>
      <c r="J67" s="89">
        <v>14888</v>
      </c>
      <c r="K67" s="89">
        <v>0</v>
      </c>
      <c r="L67" s="89">
        <v>1622.95</v>
      </c>
      <c r="M67" s="109">
        <v>0</v>
      </c>
      <c r="N67" s="109">
        <v>9.0000000000000011E-3</v>
      </c>
      <c r="O67" s="109">
        <v>2.5999999999999999E-3</v>
      </c>
    </row>
    <row r="68" spans="2:15">
      <c r="B68" s="59" t="s">
        <v>437</v>
      </c>
      <c r="C68" s="87" t="s">
        <v>438</v>
      </c>
      <c r="D68" s="87" t="s">
        <v>374</v>
      </c>
      <c r="E68" s="87" t="s">
        <v>375</v>
      </c>
      <c r="F68" s="87"/>
      <c r="G68" s="87" t="s">
        <v>597</v>
      </c>
      <c r="H68" s="87" t="s">
        <v>164</v>
      </c>
      <c r="I68" s="89">
        <v>10042</v>
      </c>
      <c r="J68" s="89">
        <v>3670</v>
      </c>
      <c r="K68" s="89">
        <v>0</v>
      </c>
      <c r="L68" s="89">
        <v>1268.1500000000001</v>
      </c>
      <c r="M68" s="109">
        <v>0</v>
      </c>
      <c r="N68" s="109">
        <v>7.0999999999999995E-3</v>
      </c>
      <c r="O68" s="109">
        <v>2.0999999999999999E-3</v>
      </c>
    </row>
    <row r="69" spans="2:15">
      <c r="B69" s="59" t="s">
        <v>439</v>
      </c>
      <c r="C69" s="87" t="s">
        <v>440</v>
      </c>
      <c r="D69" s="87" t="s">
        <v>374</v>
      </c>
      <c r="E69" s="87" t="s">
        <v>375</v>
      </c>
      <c r="F69" s="87"/>
      <c r="G69" s="87" t="s">
        <v>358</v>
      </c>
      <c r="H69" s="87" t="s">
        <v>164</v>
      </c>
      <c r="I69" s="89">
        <v>4579</v>
      </c>
      <c r="J69" s="89">
        <v>4591</v>
      </c>
      <c r="K69" s="89">
        <v>0</v>
      </c>
      <c r="L69" s="89">
        <v>723.37</v>
      </c>
      <c r="M69" s="109">
        <v>0</v>
      </c>
      <c r="N69" s="109">
        <v>4.0000000000000001E-3</v>
      </c>
      <c r="O69" s="109">
        <v>1.1999999999999999E-3</v>
      </c>
    </row>
    <row r="70" spans="2:15">
      <c r="B70" s="59" t="s">
        <v>441</v>
      </c>
      <c r="C70" s="87" t="s">
        <v>442</v>
      </c>
      <c r="D70" s="87" t="s">
        <v>378</v>
      </c>
      <c r="E70" s="87" t="s">
        <v>375</v>
      </c>
      <c r="F70" s="87"/>
      <c r="G70" s="87" t="s">
        <v>597</v>
      </c>
      <c r="H70" s="87" t="s">
        <v>164</v>
      </c>
      <c r="I70" s="89">
        <v>4525</v>
      </c>
      <c r="J70" s="89">
        <v>1115</v>
      </c>
      <c r="K70" s="89">
        <v>0</v>
      </c>
      <c r="L70" s="89">
        <v>173.61</v>
      </c>
      <c r="M70" s="109">
        <v>0</v>
      </c>
      <c r="N70" s="109">
        <v>1E-3</v>
      </c>
      <c r="O70" s="109">
        <v>2.9999999999999997E-4</v>
      </c>
    </row>
    <row r="71" spans="2:15">
      <c r="B71" s="59" t="s">
        <v>443</v>
      </c>
      <c r="C71" s="87" t="s">
        <v>444</v>
      </c>
      <c r="D71" s="87" t="s">
        <v>378</v>
      </c>
      <c r="E71" s="87" t="s">
        <v>375</v>
      </c>
      <c r="F71" s="87"/>
      <c r="G71" s="87" t="s">
        <v>445</v>
      </c>
      <c r="H71" s="87" t="s">
        <v>164</v>
      </c>
      <c r="I71" s="89">
        <v>731</v>
      </c>
      <c r="J71" s="89">
        <v>314873</v>
      </c>
      <c r="K71" s="89">
        <v>0</v>
      </c>
      <c r="L71" s="89">
        <v>7920.22</v>
      </c>
      <c r="M71" s="109">
        <v>0</v>
      </c>
      <c r="N71" s="109">
        <v>4.41E-2</v>
      </c>
      <c r="O71" s="109">
        <v>1.2800000000000001E-2</v>
      </c>
    </row>
    <row r="72" spans="2:15">
      <c r="B72" s="59" t="s">
        <v>446</v>
      </c>
      <c r="C72" s="87" t="s">
        <v>447</v>
      </c>
      <c r="D72" s="87" t="s">
        <v>378</v>
      </c>
      <c r="E72" s="87" t="s">
        <v>375</v>
      </c>
      <c r="F72" s="87"/>
      <c r="G72" s="87" t="s">
        <v>445</v>
      </c>
      <c r="H72" s="87" t="s">
        <v>164</v>
      </c>
      <c r="I72" s="89">
        <v>558</v>
      </c>
      <c r="J72" s="89">
        <v>171068</v>
      </c>
      <c r="K72" s="89">
        <v>0</v>
      </c>
      <c r="L72" s="89">
        <v>3284.64</v>
      </c>
      <c r="M72" s="109">
        <v>0</v>
      </c>
      <c r="N72" s="109">
        <v>1.83E-2</v>
      </c>
      <c r="O72" s="109">
        <v>5.3E-3</v>
      </c>
    </row>
    <row r="73" spans="2:15">
      <c r="B73" s="59" t="s">
        <v>448</v>
      </c>
      <c r="C73" s="87" t="s">
        <v>449</v>
      </c>
      <c r="D73" s="87" t="s">
        <v>378</v>
      </c>
      <c r="E73" s="87" t="s">
        <v>375</v>
      </c>
      <c r="F73" s="87"/>
      <c r="G73" s="87" t="s">
        <v>445</v>
      </c>
      <c r="H73" s="87" t="s">
        <v>164</v>
      </c>
      <c r="I73" s="89">
        <v>4525</v>
      </c>
      <c r="J73" s="89">
        <v>9169</v>
      </c>
      <c r="K73" s="89">
        <v>0</v>
      </c>
      <c r="L73" s="89">
        <v>1427.66</v>
      </c>
      <c r="M73" s="109">
        <v>0</v>
      </c>
      <c r="N73" s="109">
        <v>7.9000000000000008E-3</v>
      </c>
      <c r="O73" s="109">
        <v>2.3E-3</v>
      </c>
    </row>
    <row r="74" spans="2:15">
      <c r="B74" s="59" t="s">
        <v>450</v>
      </c>
      <c r="C74" s="87" t="s">
        <v>451</v>
      </c>
      <c r="D74" s="87" t="s">
        <v>374</v>
      </c>
      <c r="E74" s="87" t="s">
        <v>375</v>
      </c>
      <c r="F74" s="87"/>
      <c r="G74" s="87" t="s">
        <v>445</v>
      </c>
      <c r="H74" s="87" t="s">
        <v>164</v>
      </c>
      <c r="I74" s="89">
        <v>45681</v>
      </c>
      <c r="J74" s="89">
        <v>570</v>
      </c>
      <c r="K74" s="89">
        <v>0</v>
      </c>
      <c r="L74" s="89">
        <v>895.97</v>
      </c>
      <c r="M74" s="109">
        <v>0</v>
      </c>
      <c r="N74" s="109">
        <v>5.0000000000000001E-3</v>
      </c>
      <c r="O74" s="109">
        <v>1.4000000000000002E-3</v>
      </c>
    </row>
    <row r="75" spans="2:15">
      <c r="B75" s="59" t="s">
        <v>452</v>
      </c>
      <c r="C75" s="87" t="s">
        <v>453</v>
      </c>
      <c r="D75" s="87" t="s">
        <v>374</v>
      </c>
      <c r="E75" s="87" t="s">
        <v>375</v>
      </c>
      <c r="F75" s="87"/>
      <c r="G75" s="87" t="s">
        <v>445</v>
      </c>
      <c r="H75" s="87" t="s">
        <v>164</v>
      </c>
      <c r="I75" s="89">
        <v>491</v>
      </c>
      <c r="J75" s="89">
        <v>13991</v>
      </c>
      <c r="K75" s="89">
        <v>0</v>
      </c>
      <c r="L75" s="89">
        <v>236.38</v>
      </c>
      <c r="M75" s="109">
        <v>0</v>
      </c>
      <c r="N75" s="109">
        <v>1.2999999999999999E-3</v>
      </c>
      <c r="O75" s="109">
        <v>4.0000000000000002E-4</v>
      </c>
    </row>
    <row r="76" spans="2:15">
      <c r="B76" s="59" t="s">
        <v>454</v>
      </c>
      <c r="C76" s="87" t="s">
        <v>455</v>
      </c>
      <c r="D76" s="87" t="s">
        <v>378</v>
      </c>
      <c r="E76" s="87" t="s">
        <v>375</v>
      </c>
      <c r="F76" s="87"/>
      <c r="G76" s="87" t="s">
        <v>598</v>
      </c>
      <c r="H76" s="87" t="s">
        <v>164</v>
      </c>
      <c r="I76" s="89">
        <v>8145</v>
      </c>
      <c r="J76" s="89">
        <v>5945</v>
      </c>
      <c r="K76" s="89">
        <v>0</v>
      </c>
      <c r="L76" s="89">
        <v>1666.2</v>
      </c>
      <c r="M76" s="109">
        <v>0</v>
      </c>
      <c r="N76" s="109">
        <v>9.300000000000001E-3</v>
      </c>
      <c r="O76" s="109">
        <v>2.7000000000000001E-3</v>
      </c>
    </row>
    <row r="77" spans="2:15">
      <c r="B77" s="59" t="s">
        <v>456</v>
      </c>
      <c r="C77" s="87" t="s">
        <v>457</v>
      </c>
      <c r="D77" s="87" t="s">
        <v>374</v>
      </c>
      <c r="E77" s="87" t="s">
        <v>375</v>
      </c>
      <c r="F77" s="87"/>
      <c r="G77" s="87" t="s">
        <v>598</v>
      </c>
      <c r="H77" s="87" t="s">
        <v>164</v>
      </c>
      <c r="I77" s="89">
        <v>2263</v>
      </c>
      <c r="J77" s="89">
        <v>36432</v>
      </c>
      <c r="K77" s="89">
        <v>0</v>
      </c>
      <c r="L77" s="89">
        <v>2836.95</v>
      </c>
      <c r="M77" s="109">
        <v>0</v>
      </c>
      <c r="N77" s="109">
        <v>1.5800000000000002E-2</v>
      </c>
      <c r="O77" s="109">
        <v>4.5999999999999999E-3</v>
      </c>
    </row>
    <row r="78" spans="2:15">
      <c r="B78" s="59" t="s">
        <v>458</v>
      </c>
      <c r="C78" s="87" t="s">
        <v>459</v>
      </c>
      <c r="D78" s="87" t="s">
        <v>378</v>
      </c>
      <c r="E78" s="87" t="s">
        <v>375</v>
      </c>
      <c r="F78" s="87"/>
      <c r="G78" s="87" t="s">
        <v>598</v>
      </c>
      <c r="H78" s="87" t="s">
        <v>164</v>
      </c>
      <c r="I78" s="89">
        <v>905</v>
      </c>
      <c r="J78" s="89">
        <v>6761</v>
      </c>
      <c r="K78" s="89">
        <v>0</v>
      </c>
      <c r="L78" s="89">
        <v>210.55</v>
      </c>
      <c r="M78" s="109">
        <v>0</v>
      </c>
      <c r="N78" s="109">
        <v>1.1999999999999999E-3</v>
      </c>
      <c r="O78" s="109">
        <v>2.9999999999999997E-4</v>
      </c>
    </row>
    <row r="79" spans="2:15">
      <c r="B79" s="59" t="s">
        <v>460</v>
      </c>
      <c r="C79" s="87" t="s">
        <v>461</v>
      </c>
      <c r="D79" s="87" t="s">
        <v>374</v>
      </c>
      <c r="E79" s="87" t="s">
        <v>375</v>
      </c>
      <c r="F79" s="87"/>
      <c r="G79" s="87" t="s">
        <v>598</v>
      </c>
      <c r="H79" s="87" t="s">
        <v>164</v>
      </c>
      <c r="I79" s="89">
        <v>905</v>
      </c>
      <c r="J79" s="89">
        <v>14550</v>
      </c>
      <c r="K79" s="89">
        <v>0</v>
      </c>
      <c r="L79" s="89">
        <v>453.1</v>
      </c>
      <c r="M79" s="109">
        <v>0</v>
      </c>
      <c r="N79" s="109">
        <v>2.5000000000000001E-3</v>
      </c>
      <c r="O79" s="109">
        <v>7.000000000000001E-4</v>
      </c>
    </row>
    <row r="80" spans="2:15">
      <c r="B80" s="59" t="s">
        <v>462</v>
      </c>
      <c r="C80" s="87" t="s">
        <v>463</v>
      </c>
      <c r="D80" s="87" t="s">
        <v>378</v>
      </c>
      <c r="E80" s="87" t="s">
        <v>375</v>
      </c>
      <c r="F80" s="87"/>
      <c r="G80" s="87" t="s">
        <v>379</v>
      </c>
      <c r="H80" s="87" t="s">
        <v>164</v>
      </c>
      <c r="I80" s="89">
        <v>910</v>
      </c>
      <c r="J80" s="89">
        <v>146560</v>
      </c>
      <c r="K80" s="89">
        <v>0</v>
      </c>
      <c r="L80" s="89">
        <v>4589.25</v>
      </c>
      <c r="M80" s="109">
        <v>0</v>
      </c>
      <c r="N80" s="109">
        <v>2.5600000000000001E-2</v>
      </c>
      <c r="O80" s="109">
        <v>7.4000000000000003E-3</v>
      </c>
    </row>
    <row r="81" spans="2:15">
      <c r="B81" s="59" t="s">
        <v>464</v>
      </c>
      <c r="C81" s="87" t="s">
        <v>465</v>
      </c>
      <c r="D81" s="87" t="s">
        <v>378</v>
      </c>
      <c r="E81" s="87" t="s">
        <v>375</v>
      </c>
      <c r="F81" s="87"/>
      <c r="G81" s="87" t="s">
        <v>379</v>
      </c>
      <c r="H81" s="87" t="s">
        <v>164</v>
      </c>
      <c r="I81" s="89">
        <v>926</v>
      </c>
      <c r="J81" s="89">
        <v>26190</v>
      </c>
      <c r="K81" s="89">
        <v>0</v>
      </c>
      <c r="L81" s="89">
        <v>834.51</v>
      </c>
      <c r="M81" s="109">
        <v>0</v>
      </c>
      <c r="N81" s="109">
        <v>4.5999999999999999E-3</v>
      </c>
      <c r="O81" s="109">
        <v>1.2999999999999999E-3</v>
      </c>
    </row>
    <row r="82" spans="2:15">
      <c r="B82" s="59" t="s">
        <v>466</v>
      </c>
      <c r="C82" s="87" t="s">
        <v>467</v>
      </c>
      <c r="D82" s="87" t="s">
        <v>378</v>
      </c>
      <c r="E82" s="87" t="s">
        <v>375</v>
      </c>
      <c r="F82" s="87"/>
      <c r="G82" s="87" t="s">
        <v>379</v>
      </c>
      <c r="H82" s="87" t="s">
        <v>164</v>
      </c>
      <c r="I82" s="89">
        <v>10282</v>
      </c>
      <c r="J82" s="89">
        <v>21033</v>
      </c>
      <c r="K82" s="89">
        <v>0</v>
      </c>
      <c r="L82" s="89">
        <v>7441.55</v>
      </c>
      <c r="M82" s="109">
        <v>0</v>
      </c>
      <c r="N82" s="109">
        <v>4.1399999999999999E-2</v>
      </c>
      <c r="O82" s="109">
        <v>1.2E-2</v>
      </c>
    </row>
    <row r="83" spans="2:15">
      <c r="B83" s="59" t="s">
        <v>468</v>
      </c>
      <c r="C83" s="87" t="s">
        <v>469</v>
      </c>
      <c r="D83" s="87" t="s">
        <v>378</v>
      </c>
      <c r="E83" s="87" t="s">
        <v>375</v>
      </c>
      <c r="F83" s="87"/>
      <c r="G83" s="87" t="s">
        <v>379</v>
      </c>
      <c r="H83" s="87" t="s">
        <v>164</v>
      </c>
      <c r="I83" s="89">
        <v>995</v>
      </c>
      <c r="J83" s="89">
        <v>50003</v>
      </c>
      <c r="K83" s="89">
        <v>0</v>
      </c>
      <c r="L83" s="89">
        <v>1712</v>
      </c>
      <c r="M83" s="109">
        <v>0</v>
      </c>
      <c r="N83" s="109">
        <v>9.4999999999999998E-3</v>
      </c>
      <c r="O83" s="109">
        <v>2.8000000000000004E-3</v>
      </c>
    </row>
    <row r="84" spans="2:15">
      <c r="B84" s="59" t="s">
        <v>470</v>
      </c>
      <c r="C84" s="87" t="s">
        <v>471</v>
      </c>
      <c r="D84" s="87" t="s">
        <v>378</v>
      </c>
      <c r="E84" s="87" t="s">
        <v>375</v>
      </c>
      <c r="F84" s="87"/>
      <c r="G84" s="87" t="s">
        <v>379</v>
      </c>
      <c r="H84" s="87" t="s">
        <v>164</v>
      </c>
      <c r="I84" s="89">
        <v>4526</v>
      </c>
      <c r="J84" s="89">
        <v>19703</v>
      </c>
      <c r="K84" s="89">
        <v>0</v>
      </c>
      <c r="L84" s="89">
        <v>3068.54</v>
      </c>
      <c r="M84" s="109">
        <v>0</v>
      </c>
      <c r="N84" s="109">
        <v>1.7100000000000001E-2</v>
      </c>
      <c r="O84" s="109">
        <v>5.0000000000000001E-3</v>
      </c>
    </row>
    <row r="85" spans="2:15">
      <c r="B85" s="59" t="s">
        <v>472</v>
      </c>
      <c r="C85" s="87" t="s">
        <v>473</v>
      </c>
      <c r="D85" s="87" t="s">
        <v>378</v>
      </c>
      <c r="E85" s="87" t="s">
        <v>375</v>
      </c>
      <c r="F85" s="87"/>
      <c r="G85" s="87" t="s">
        <v>379</v>
      </c>
      <c r="H85" s="87" t="s">
        <v>164</v>
      </c>
      <c r="I85" s="89">
        <v>905</v>
      </c>
      <c r="J85" s="89">
        <v>25132</v>
      </c>
      <c r="K85" s="89">
        <v>0</v>
      </c>
      <c r="L85" s="89">
        <v>782.64</v>
      </c>
      <c r="M85" s="109">
        <v>0</v>
      </c>
      <c r="N85" s="109">
        <v>4.4000000000000003E-3</v>
      </c>
      <c r="O85" s="109">
        <v>1.2999999999999999E-3</v>
      </c>
    </row>
    <row r="86" spans="2:15">
      <c r="B86" s="59" t="s">
        <v>474</v>
      </c>
      <c r="C86" s="87" t="s">
        <v>475</v>
      </c>
      <c r="D86" s="87" t="s">
        <v>378</v>
      </c>
      <c r="E86" s="87" t="s">
        <v>375</v>
      </c>
      <c r="F86" s="87"/>
      <c r="G86" s="87" t="s">
        <v>382</v>
      </c>
      <c r="H86" s="87" t="s">
        <v>164</v>
      </c>
      <c r="I86" s="89">
        <v>22393</v>
      </c>
      <c r="J86" s="89">
        <v>11581</v>
      </c>
      <c r="K86" s="89">
        <v>0</v>
      </c>
      <c r="L86" s="89">
        <v>8923.66</v>
      </c>
      <c r="M86" s="109">
        <v>0</v>
      </c>
      <c r="N86" s="109">
        <v>4.9699999999999994E-2</v>
      </c>
      <c r="O86" s="109">
        <v>1.44E-2</v>
      </c>
    </row>
    <row r="87" spans="2:15">
      <c r="B87" s="59" t="s">
        <v>476</v>
      </c>
      <c r="C87" s="87" t="s">
        <v>477</v>
      </c>
      <c r="D87" s="87" t="s">
        <v>374</v>
      </c>
      <c r="E87" s="87" t="s">
        <v>375</v>
      </c>
      <c r="F87" s="87"/>
      <c r="G87" s="87" t="s">
        <v>382</v>
      </c>
      <c r="H87" s="87" t="s">
        <v>164</v>
      </c>
      <c r="I87" s="89">
        <v>7240</v>
      </c>
      <c r="J87" s="89">
        <v>6769</v>
      </c>
      <c r="K87" s="89">
        <v>0</v>
      </c>
      <c r="L87" s="89">
        <v>1686.35</v>
      </c>
      <c r="M87" s="109">
        <v>0</v>
      </c>
      <c r="N87" s="109">
        <v>9.3999999999999986E-3</v>
      </c>
      <c r="O87" s="109">
        <v>2.7000000000000001E-3</v>
      </c>
    </row>
    <row r="88" spans="2:15">
      <c r="B88" s="59" t="s">
        <v>478</v>
      </c>
      <c r="C88" s="87" t="s">
        <v>479</v>
      </c>
      <c r="D88" s="87" t="s">
        <v>378</v>
      </c>
      <c r="E88" s="87" t="s">
        <v>375</v>
      </c>
      <c r="F88" s="87"/>
      <c r="G88" s="87" t="s">
        <v>382</v>
      </c>
      <c r="H88" s="87" t="s">
        <v>164</v>
      </c>
      <c r="I88" s="89">
        <v>47952</v>
      </c>
      <c r="J88" s="89">
        <v>5178</v>
      </c>
      <c r="K88" s="89">
        <v>0</v>
      </c>
      <c r="L88" s="89">
        <v>8543.85</v>
      </c>
      <c r="M88" s="109">
        <v>0</v>
      </c>
      <c r="N88" s="109">
        <v>4.7599999999999996E-2</v>
      </c>
      <c r="O88" s="109">
        <v>1.38E-2</v>
      </c>
    </row>
    <row r="89" spans="2:15">
      <c r="B89" s="59" t="s">
        <v>480</v>
      </c>
      <c r="C89" s="87" t="s">
        <v>481</v>
      </c>
      <c r="D89" s="87" t="s">
        <v>374</v>
      </c>
      <c r="E89" s="87" t="s">
        <v>375</v>
      </c>
      <c r="F89" s="87"/>
      <c r="G89" s="87" t="s">
        <v>382</v>
      </c>
      <c r="H89" s="87" t="s">
        <v>164</v>
      </c>
      <c r="I89" s="89">
        <v>45542</v>
      </c>
      <c r="J89" s="89">
        <v>4696</v>
      </c>
      <c r="K89" s="89">
        <v>0</v>
      </c>
      <c r="L89" s="89">
        <v>7359.1</v>
      </c>
      <c r="M89" s="109">
        <v>0</v>
      </c>
      <c r="N89" s="109">
        <v>4.0999999999999995E-2</v>
      </c>
      <c r="O89" s="109">
        <v>1.1899999999999999E-2</v>
      </c>
    </row>
    <row r="90" spans="2:15">
      <c r="B90" s="59" t="s">
        <v>482</v>
      </c>
      <c r="C90" s="87" t="s">
        <v>483</v>
      </c>
      <c r="D90" s="87" t="s">
        <v>378</v>
      </c>
      <c r="E90" s="87" t="s">
        <v>375</v>
      </c>
      <c r="F90" s="87"/>
      <c r="G90" s="87" t="s">
        <v>382</v>
      </c>
      <c r="H90" s="87" t="s">
        <v>164</v>
      </c>
      <c r="I90" s="89">
        <v>2801</v>
      </c>
      <c r="J90" s="89">
        <v>54122</v>
      </c>
      <c r="K90" s="89">
        <v>0</v>
      </c>
      <c r="L90" s="89">
        <v>5216.41</v>
      </c>
      <c r="M90" s="109">
        <v>0</v>
      </c>
      <c r="N90" s="109">
        <v>2.8999999999999998E-2</v>
      </c>
      <c r="O90" s="109">
        <v>8.3999999999999995E-3</v>
      </c>
    </row>
    <row r="91" spans="2:15">
      <c r="B91" s="59" t="s">
        <v>484</v>
      </c>
      <c r="C91" s="87" t="s">
        <v>485</v>
      </c>
      <c r="D91" s="87" t="s">
        <v>378</v>
      </c>
      <c r="E91" s="87" t="s">
        <v>375</v>
      </c>
      <c r="F91" s="87"/>
      <c r="G91" s="87" t="s">
        <v>382</v>
      </c>
      <c r="H91" s="87" t="s">
        <v>164</v>
      </c>
      <c r="I91" s="89">
        <v>489</v>
      </c>
      <c r="J91" s="89">
        <v>11768</v>
      </c>
      <c r="K91" s="89">
        <v>0</v>
      </c>
      <c r="L91" s="89">
        <v>198.01</v>
      </c>
      <c r="M91" s="109">
        <v>0</v>
      </c>
      <c r="N91" s="109">
        <v>1.1000000000000001E-3</v>
      </c>
      <c r="O91" s="109">
        <v>2.9999999999999997E-4</v>
      </c>
    </row>
    <row r="92" spans="2:15">
      <c r="B92" s="115" t="s">
        <v>486</v>
      </c>
      <c r="C92" s="87" t="s">
        <v>487</v>
      </c>
      <c r="D92" s="87" t="s">
        <v>378</v>
      </c>
      <c r="E92" s="87" t="s">
        <v>375</v>
      </c>
      <c r="F92" s="87"/>
      <c r="G92" s="87" t="s">
        <v>382</v>
      </c>
      <c r="H92" s="87" t="s">
        <v>164</v>
      </c>
      <c r="I92" s="89">
        <v>24435</v>
      </c>
      <c r="J92" s="89">
        <v>3939</v>
      </c>
      <c r="K92" s="89">
        <v>0</v>
      </c>
      <c r="L92" s="89">
        <v>3311.94</v>
      </c>
      <c r="M92" s="109">
        <v>0</v>
      </c>
      <c r="N92" s="109">
        <v>1.84E-2</v>
      </c>
      <c r="O92" s="109">
        <v>5.4000000000000003E-3</v>
      </c>
    </row>
    <row r="93" spans="2:15">
      <c r="B93" s="112" t="s">
        <v>249</v>
      </c>
      <c r="E93" s="1"/>
      <c r="F93" s="1"/>
      <c r="G93" s="1"/>
    </row>
    <row r="94" spans="2:15">
      <c r="B94" s="112" t="s">
        <v>133</v>
      </c>
      <c r="E94" s="1"/>
      <c r="F94" s="1"/>
      <c r="G94" s="1"/>
    </row>
    <row r="95" spans="2:15">
      <c r="B95" s="112" t="s">
        <v>245</v>
      </c>
      <c r="E95" s="1"/>
      <c r="F95" s="1"/>
      <c r="G95" s="1"/>
    </row>
    <row r="96" spans="2:15">
      <c r="B96" s="112" t="s">
        <v>246</v>
      </c>
      <c r="E96" s="1"/>
      <c r="F96" s="1"/>
      <c r="G96" s="1"/>
    </row>
    <row r="97" spans="2:15">
      <c r="B97" s="136" t="s">
        <v>256</v>
      </c>
      <c r="C97" s="136"/>
      <c r="D97" s="136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</row>
    <row r="98" spans="2:15">
      <c r="E98" s="1"/>
      <c r="F98" s="1"/>
      <c r="G98" s="1"/>
    </row>
    <row r="99" spans="2:15">
      <c r="E99" s="1"/>
      <c r="F99" s="1"/>
      <c r="G99" s="1"/>
    </row>
    <row r="100" spans="2:15">
      <c r="E100" s="1"/>
      <c r="F100" s="1"/>
      <c r="G100" s="1"/>
    </row>
    <row r="101" spans="2:15">
      <c r="E101" s="1"/>
      <c r="F101" s="1"/>
      <c r="G101" s="1"/>
    </row>
    <row r="102" spans="2:15">
      <c r="E102" s="1"/>
      <c r="F102" s="1"/>
      <c r="G102" s="1"/>
    </row>
    <row r="103" spans="2:15">
      <c r="E103" s="1"/>
      <c r="F103" s="1"/>
      <c r="G103" s="1"/>
    </row>
    <row r="104" spans="2:15">
      <c r="E104" s="1"/>
      <c r="F104" s="1"/>
      <c r="G104" s="1"/>
    </row>
    <row r="105" spans="2:15">
      <c r="E105" s="1"/>
      <c r="F105" s="1"/>
      <c r="G105" s="1"/>
    </row>
    <row r="106" spans="2:15">
      <c r="E106" s="1"/>
      <c r="F106" s="1"/>
      <c r="G106" s="1"/>
    </row>
    <row r="107" spans="2:15">
      <c r="E107" s="1"/>
      <c r="F107" s="1"/>
      <c r="G107" s="1"/>
    </row>
    <row r="108" spans="2:15">
      <c r="E108" s="1"/>
      <c r="F108" s="1"/>
      <c r="G108" s="1"/>
    </row>
    <row r="109" spans="2:15">
      <c r="E109" s="1"/>
      <c r="F109" s="1"/>
      <c r="G109" s="1"/>
    </row>
    <row r="110" spans="2:15">
      <c r="E110" s="1"/>
      <c r="F110" s="1"/>
      <c r="G110" s="1"/>
    </row>
    <row r="111" spans="2:15">
      <c r="E111" s="1"/>
      <c r="F111" s="1"/>
      <c r="G111" s="1"/>
    </row>
    <row r="112" spans="2:15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>
      <c r="B363" s="3"/>
    </row>
  </sheetData>
  <mergeCells count="3">
    <mergeCell ref="B6:O6"/>
    <mergeCell ref="B7:O7"/>
    <mergeCell ref="B97:O97"/>
  </mergeCells>
  <phoneticPr fontId="4" type="noConversion"/>
  <dataValidations count="4">
    <dataValidation type="list" allowBlank="1" showInputMessage="1" showErrorMessage="1" sqref="E37:E96 E98:E357" xr:uid="{00000000-0002-0000-0500-000000000000}">
      <formula1>$BF$6:$BF$23</formula1>
    </dataValidation>
    <dataValidation type="list" allowBlank="1" showInputMessage="1" showErrorMessage="1" sqref="H37:H96 H98:H357" xr:uid="{00000000-0002-0000-0500-000001000000}">
      <formula1>$BJ$6:$BJ$19</formula1>
    </dataValidation>
    <dataValidation type="list" allowBlank="1" showInputMessage="1" showErrorMessage="1" sqref="G98:G363 G37:G96" xr:uid="{00000000-0002-0000-0500-000002000000}">
      <formula1>$BH$6:$BH$29</formula1>
    </dataValidation>
    <dataValidation allowBlank="1" showInputMessage="1" showErrorMessage="1" sqref="B95" xr:uid="{B3CDFA83-323D-4743-BFC9-86EA57D697B2}"/>
  </dataValidations>
  <pageMargins left="0" right="0" top="0.5" bottom="0.5" header="0" footer="0.25"/>
  <pageSetup paperSize="9" scale="32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BK255"/>
  <sheetViews>
    <sheetView rightToLeft="1" topLeftCell="B13" workbookViewId="0">
      <selection activeCell="F23" sqref="F23"/>
    </sheetView>
  </sheetViews>
  <sheetFormatPr defaultColWidth="9.109375" defaultRowHeight="17.399999999999999"/>
  <cols>
    <col min="1" max="1" width="6.33203125" style="1" customWidth="1"/>
    <col min="2" max="2" width="80.5546875" style="2" bestFit="1" customWidth="1"/>
    <col min="3" max="3" width="18.6640625" style="2" customWidth="1"/>
    <col min="4" max="4" width="13.33203125" style="2" customWidth="1"/>
    <col min="5" max="5" width="8.21875" style="2" customWidth="1"/>
    <col min="6" max="6" width="9.109375" style="2" bestFit="1" customWidth="1"/>
    <col min="7" max="7" width="15.33203125" style="2" customWidth="1"/>
    <col min="8" max="8" width="17.88671875" style="1" customWidth="1"/>
    <col min="9" max="9" width="14.21875" style="1" customWidth="1"/>
    <col min="10" max="10" width="10.88671875" style="1" customWidth="1"/>
    <col min="11" max="11" width="15.21875" style="1" customWidth="1"/>
    <col min="12" max="13" width="11.109375" style="1" customWidth="1"/>
    <col min="14" max="14" width="12.6640625" style="1" customWidth="1"/>
    <col min="15" max="15" width="7.5546875" style="1" customWidth="1"/>
    <col min="16" max="16" width="6.6640625" style="1" customWidth="1"/>
    <col min="17" max="17" width="7.6640625" style="1" customWidth="1"/>
    <col min="18" max="18" width="7.109375" style="1" customWidth="1"/>
    <col min="19" max="19" width="6" style="1" customWidth="1"/>
    <col min="20" max="20" width="7.88671875" style="1" customWidth="1"/>
    <col min="21" max="21" width="8.109375" style="1" customWidth="1"/>
    <col min="22" max="22" width="6.33203125" style="1" customWidth="1"/>
    <col min="23" max="23" width="8" style="1" customWidth="1"/>
    <col min="24" max="24" width="8.6640625" style="1" customWidth="1"/>
    <col min="25" max="25" width="10" style="1" customWidth="1"/>
    <col min="26" max="26" width="9.5546875" style="1" customWidth="1"/>
    <col min="27" max="27" width="6.109375" style="1" customWidth="1"/>
    <col min="28" max="29" width="5.6640625" style="1" customWidth="1"/>
    <col min="30" max="30" width="6.88671875" style="1" customWidth="1"/>
    <col min="31" max="31" width="6.44140625" style="1" customWidth="1"/>
    <col min="32" max="32" width="6.6640625" style="1" customWidth="1"/>
    <col min="33" max="33" width="7.33203125" style="1" customWidth="1"/>
    <col min="34" max="45" width="5.6640625" style="1" customWidth="1"/>
    <col min="46" max="16384" width="9.109375" style="1"/>
  </cols>
  <sheetData>
    <row r="1" spans="2:63">
      <c r="B1" s="80" t="s">
        <v>277</v>
      </c>
    </row>
    <row r="2" spans="2:63">
      <c r="B2" s="80" t="s">
        <v>278</v>
      </c>
    </row>
    <row r="3" spans="2:63">
      <c r="B3" s="80" t="s">
        <v>579</v>
      </c>
    </row>
    <row r="4" spans="2:63">
      <c r="B4" s="80" t="s">
        <v>580</v>
      </c>
    </row>
    <row r="6" spans="2:63" ht="26.25" customHeight="1">
      <c r="B6" s="146" t="s">
        <v>197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8"/>
      <c r="BK6" s="3"/>
    </row>
    <row r="7" spans="2:63" ht="26.25" customHeight="1">
      <c r="B7" s="146" t="s">
        <v>265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8"/>
      <c r="BH7" s="3"/>
      <c r="BK7" s="3"/>
    </row>
    <row r="8" spans="2:63" s="3" customFormat="1" ht="62.4">
      <c r="B8" s="19" t="s">
        <v>136</v>
      </c>
      <c r="C8" s="24" t="s">
        <v>47</v>
      </c>
      <c r="D8" s="75" t="s">
        <v>141</v>
      </c>
      <c r="E8" s="47" t="s">
        <v>138</v>
      </c>
      <c r="F8" s="75" t="s">
        <v>80</v>
      </c>
      <c r="G8" s="24" t="s">
        <v>122</v>
      </c>
      <c r="H8" s="24" t="s">
        <v>248</v>
      </c>
      <c r="I8" s="24" t="s">
        <v>244</v>
      </c>
      <c r="J8" s="24" t="s">
        <v>243</v>
      </c>
      <c r="K8" s="24" t="s">
        <v>74</v>
      </c>
      <c r="L8" s="24" t="s">
        <v>68</v>
      </c>
      <c r="M8" s="47" t="s">
        <v>170</v>
      </c>
      <c r="N8" s="25" t="s">
        <v>172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250</v>
      </c>
      <c r="I9" s="26" t="s">
        <v>75</v>
      </c>
      <c r="J9" s="26" t="s">
        <v>242</v>
      </c>
      <c r="K9" s="26" t="s">
        <v>242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62" t="s">
        <v>12</v>
      </c>
      <c r="O10" s="5"/>
      <c r="BH10" s="1"/>
      <c r="BI10" s="3"/>
      <c r="BK10" s="1"/>
    </row>
    <row r="11" spans="2:63" s="4" customFormat="1" ht="18" customHeight="1">
      <c r="B11" s="55" t="s">
        <v>258</v>
      </c>
      <c r="C11" s="113"/>
      <c r="D11" s="113"/>
      <c r="E11" s="113"/>
      <c r="F11" s="113"/>
      <c r="G11" s="113"/>
      <c r="H11" s="82">
        <v>9876963.5899999999</v>
      </c>
      <c r="I11" s="82"/>
      <c r="J11" s="82">
        <v>6.7309999999999999</v>
      </c>
      <c r="K11" s="82">
        <v>97521.93</v>
      </c>
      <c r="L11" s="107"/>
      <c r="M11" s="107"/>
      <c r="N11" s="107">
        <v>0.1578</v>
      </c>
      <c r="O11" s="5"/>
      <c r="BH11" s="1"/>
      <c r="BI11" s="3"/>
      <c r="BK11" s="1"/>
    </row>
    <row r="12" spans="2:63" customFormat="1" ht="16.2">
      <c r="B12" s="56" t="s">
        <v>232</v>
      </c>
      <c r="C12" s="86"/>
      <c r="D12" s="86"/>
      <c r="E12" s="86"/>
      <c r="F12" s="86"/>
      <c r="G12" s="86"/>
      <c r="H12" s="88">
        <v>9566871.5899999999</v>
      </c>
      <c r="I12" s="88"/>
      <c r="J12" s="88"/>
      <c r="K12" s="88">
        <v>62219.25</v>
      </c>
      <c r="L12" s="108"/>
      <c r="M12" s="108"/>
      <c r="N12" s="108">
        <v>0.10060000000000001</v>
      </c>
    </row>
    <row r="13" spans="2:63" customFormat="1" ht="16.2">
      <c r="B13" s="56" t="s">
        <v>259</v>
      </c>
      <c r="C13" s="86"/>
      <c r="D13" s="86"/>
      <c r="E13" s="86"/>
      <c r="F13" s="86"/>
      <c r="G13" s="86"/>
      <c r="H13" s="88">
        <v>553986</v>
      </c>
      <c r="I13" s="88"/>
      <c r="J13" s="88"/>
      <c r="K13" s="88">
        <v>7876.34</v>
      </c>
      <c r="L13" s="108"/>
      <c r="M13" s="108"/>
      <c r="N13" s="108">
        <v>1.2699999999999999E-2</v>
      </c>
    </row>
    <row r="14" spans="2:63" customFormat="1" ht="15.6">
      <c r="B14" s="59" t="s">
        <v>488</v>
      </c>
      <c r="C14" s="87">
        <v>1148642</v>
      </c>
      <c r="D14" s="87" t="s">
        <v>142</v>
      </c>
      <c r="E14" s="87">
        <v>1750</v>
      </c>
      <c r="F14" s="87" t="s">
        <v>489</v>
      </c>
      <c r="G14" s="87" t="s">
        <v>165</v>
      </c>
      <c r="H14" s="89">
        <v>71103</v>
      </c>
      <c r="I14" s="89">
        <v>1286</v>
      </c>
      <c r="J14" s="89">
        <v>0</v>
      </c>
      <c r="K14" s="89">
        <v>914.39</v>
      </c>
      <c r="L14" s="109">
        <v>0</v>
      </c>
      <c r="M14" s="109">
        <v>9.3999999999999986E-3</v>
      </c>
      <c r="N14" s="109">
        <v>1.5E-3</v>
      </c>
    </row>
    <row r="15" spans="2:63" customFormat="1" ht="15.6">
      <c r="B15" s="59" t="s">
        <v>490</v>
      </c>
      <c r="C15" s="87">
        <v>1148832</v>
      </c>
      <c r="D15" s="87" t="s">
        <v>142</v>
      </c>
      <c r="E15" s="87">
        <v>1750</v>
      </c>
      <c r="F15" s="87" t="s">
        <v>489</v>
      </c>
      <c r="G15" s="87" t="s">
        <v>165</v>
      </c>
      <c r="H15" s="89">
        <v>124545</v>
      </c>
      <c r="I15" s="89">
        <v>395.4</v>
      </c>
      <c r="J15" s="89">
        <v>0</v>
      </c>
      <c r="K15" s="89">
        <v>492.45</v>
      </c>
      <c r="L15" s="109">
        <v>0</v>
      </c>
      <c r="M15" s="109">
        <v>5.0000000000000001E-3</v>
      </c>
      <c r="N15" s="109">
        <v>8.0000000000000004E-4</v>
      </c>
    </row>
    <row r="16" spans="2:63" customFormat="1" ht="15.6">
      <c r="B16" s="59" t="s">
        <v>491</v>
      </c>
      <c r="C16" s="87">
        <v>1148808</v>
      </c>
      <c r="D16" s="87" t="s">
        <v>142</v>
      </c>
      <c r="E16" s="87">
        <v>1750</v>
      </c>
      <c r="F16" s="87" t="s">
        <v>489</v>
      </c>
      <c r="G16" s="87" t="s">
        <v>165</v>
      </c>
      <c r="H16" s="89">
        <v>21065</v>
      </c>
      <c r="I16" s="89">
        <v>1325</v>
      </c>
      <c r="J16" s="89">
        <v>0</v>
      </c>
      <c r="K16" s="89">
        <v>279.11</v>
      </c>
      <c r="L16" s="109">
        <v>0</v>
      </c>
      <c r="M16" s="109">
        <v>2.8999999999999998E-3</v>
      </c>
      <c r="N16" s="109">
        <v>5.0000000000000001E-4</v>
      </c>
    </row>
    <row r="17" spans="2:14" customFormat="1" ht="15.6">
      <c r="B17" s="59" t="s">
        <v>492</v>
      </c>
      <c r="C17" s="87">
        <v>1150184</v>
      </c>
      <c r="D17" s="87" t="s">
        <v>142</v>
      </c>
      <c r="E17" s="87">
        <v>1735</v>
      </c>
      <c r="F17" s="87" t="s">
        <v>489</v>
      </c>
      <c r="G17" s="87" t="s">
        <v>165</v>
      </c>
      <c r="H17" s="89">
        <v>237256</v>
      </c>
      <c r="I17" s="89">
        <v>1769</v>
      </c>
      <c r="J17" s="89">
        <v>0</v>
      </c>
      <c r="K17" s="89">
        <v>4197.0600000000004</v>
      </c>
      <c r="L17" s="109">
        <v>0</v>
      </c>
      <c r="M17" s="109">
        <v>4.2999999999999997E-2</v>
      </c>
      <c r="N17" s="109">
        <v>6.8000000000000005E-3</v>
      </c>
    </row>
    <row r="18" spans="2:14" customFormat="1" ht="15.6">
      <c r="B18" s="59" t="s">
        <v>493</v>
      </c>
      <c r="C18" s="87">
        <v>1150259</v>
      </c>
      <c r="D18" s="87" t="s">
        <v>142</v>
      </c>
      <c r="E18" s="87">
        <v>1735</v>
      </c>
      <c r="F18" s="87" t="s">
        <v>489</v>
      </c>
      <c r="G18" s="87" t="s">
        <v>165</v>
      </c>
      <c r="H18" s="89">
        <v>100017</v>
      </c>
      <c r="I18" s="89">
        <v>1993</v>
      </c>
      <c r="J18" s="89">
        <v>0</v>
      </c>
      <c r="K18" s="89">
        <v>1993.34</v>
      </c>
      <c r="L18" s="109">
        <v>0</v>
      </c>
      <c r="M18" s="109">
        <v>2.0400000000000001E-2</v>
      </c>
      <c r="N18" s="109">
        <v>3.2000000000000002E-3</v>
      </c>
    </row>
    <row r="19" spans="2:14" customFormat="1" ht="16.2">
      <c r="B19" s="56" t="s">
        <v>260</v>
      </c>
      <c r="C19" s="86"/>
      <c r="D19" s="86"/>
      <c r="E19" s="86"/>
      <c r="F19" s="86"/>
      <c r="G19" s="86"/>
      <c r="H19" s="88">
        <v>9571</v>
      </c>
      <c r="I19" s="88"/>
      <c r="J19" s="88"/>
      <c r="K19" s="88">
        <v>1125.55</v>
      </c>
      <c r="L19" s="108"/>
      <c r="M19" s="108"/>
      <c r="N19" s="108">
        <v>1.8E-3</v>
      </c>
    </row>
    <row r="20" spans="2:14" customFormat="1" ht="15.6">
      <c r="B20" s="59" t="s">
        <v>271</v>
      </c>
      <c r="C20" s="87"/>
      <c r="D20" s="87"/>
      <c r="E20" s="87"/>
      <c r="F20" s="87"/>
      <c r="G20" s="87"/>
      <c r="H20" s="89"/>
      <c r="I20" s="89"/>
      <c r="J20" s="89">
        <v>0</v>
      </c>
      <c r="K20" s="89"/>
      <c r="L20" s="109"/>
      <c r="M20" s="109">
        <v>0</v>
      </c>
      <c r="N20" s="109"/>
    </row>
    <row r="21" spans="2:14" customFormat="1" ht="15.6">
      <c r="B21" s="59" t="s">
        <v>494</v>
      </c>
      <c r="C21" s="87">
        <v>1143825</v>
      </c>
      <c r="D21" s="87" t="s">
        <v>142</v>
      </c>
      <c r="E21" s="87">
        <v>1734</v>
      </c>
      <c r="F21" s="87" t="s">
        <v>489</v>
      </c>
      <c r="G21" s="87" t="s">
        <v>165</v>
      </c>
      <c r="H21" s="89">
        <v>9571</v>
      </c>
      <c r="I21" s="89">
        <v>11760</v>
      </c>
      <c r="J21" s="89">
        <v>0</v>
      </c>
      <c r="K21" s="89">
        <v>1125.55</v>
      </c>
      <c r="L21" s="109">
        <v>0</v>
      </c>
      <c r="M21" s="109">
        <v>1.15E-2</v>
      </c>
      <c r="N21" s="109">
        <v>1.8E-3</v>
      </c>
    </row>
    <row r="22" spans="2:14" customFormat="1" ht="16.2">
      <c r="B22" s="56" t="s">
        <v>261</v>
      </c>
      <c r="C22" s="86"/>
      <c r="D22" s="86"/>
      <c r="E22" s="86"/>
      <c r="F22" s="86"/>
      <c r="G22" s="86"/>
      <c r="H22" s="88">
        <v>9003314.5899999999</v>
      </c>
      <c r="I22" s="88"/>
      <c r="J22" s="88"/>
      <c r="K22" s="88">
        <v>53217.36</v>
      </c>
      <c r="L22" s="108"/>
      <c r="M22" s="108"/>
      <c r="N22" s="108">
        <v>8.6099999999999996E-2</v>
      </c>
    </row>
    <row r="23" spans="2:14" customFormat="1" ht="15.6">
      <c r="B23" s="59" t="s">
        <v>495</v>
      </c>
      <c r="C23" s="87">
        <v>1145093</v>
      </c>
      <c r="D23" s="87" t="s">
        <v>142</v>
      </c>
      <c r="E23" s="87">
        <v>1734</v>
      </c>
      <c r="F23" s="87" t="s">
        <v>592</v>
      </c>
      <c r="G23" s="87" t="s">
        <v>165</v>
      </c>
      <c r="H23" s="89">
        <v>626500</v>
      </c>
      <c r="I23" s="89">
        <v>321.55</v>
      </c>
      <c r="J23" s="89">
        <v>0</v>
      </c>
      <c r="K23" s="89">
        <v>2014.51</v>
      </c>
      <c r="L23" s="109">
        <v>0</v>
      </c>
      <c r="M23" s="109">
        <v>2.07E-2</v>
      </c>
      <c r="N23" s="109">
        <v>3.3E-3</v>
      </c>
    </row>
    <row r="24" spans="2:14" customFormat="1" ht="15.6">
      <c r="B24" s="59" t="s">
        <v>496</v>
      </c>
      <c r="C24" s="87">
        <v>1150606</v>
      </c>
      <c r="D24" s="87" t="s">
        <v>142</v>
      </c>
      <c r="E24" s="87">
        <v>1747</v>
      </c>
      <c r="F24" s="87" t="s">
        <v>592</v>
      </c>
      <c r="G24" s="87" t="s">
        <v>165</v>
      </c>
      <c r="H24" s="89">
        <v>2539728</v>
      </c>
      <c r="I24" s="89">
        <v>339.79</v>
      </c>
      <c r="J24" s="89">
        <v>0</v>
      </c>
      <c r="K24" s="89">
        <v>8629.74</v>
      </c>
      <c r="L24" s="109">
        <v>0</v>
      </c>
      <c r="M24" s="109">
        <v>8.8499999999999995E-2</v>
      </c>
      <c r="N24" s="109">
        <v>1.3999999999999999E-2</v>
      </c>
    </row>
    <row r="25" spans="2:14" customFormat="1" ht="15.6">
      <c r="B25" s="59" t="s">
        <v>497</v>
      </c>
      <c r="C25" s="87">
        <v>1150499</v>
      </c>
      <c r="D25" s="87" t="s">
        <v>142</v>
      </c>
      <c r="E25" s="87">
        <v>1747</v>
      </c>
      <c r="F25" s="87" t="s">
        <v>592</v>
      </c>
      <c r="G25" s="87" t="s">
        <v>165</v>
      </c>
      <c r="H25" s="89">
        <v>984492</v>
      </c>
      <c r="I25" s="89">
        <v>321.64</v>
      </c>
      <c r="J25" s="89">
        <v>0</v>
      </c>
      <c r="K25" s="89">
        <v>3166.52</v>
      </c>
      <c r="L25" s="109">
        <v>0</v>
      </c>
      <c r="M25" s="109">
        <v>3.2500000000000001E-2</v>
      </c>
      <c r="N25" s="109">
        <v>5.1000000000000004E-3</v>
      </c>
    </row>
    <row r="26" spans="2:14" customFormat="1" ht="15.6">
      <c r="B26" s="59" t="s">
        <v>498</v>
      </c>
      <c r="C26" s="87">
        <v>1147958</v>
      </c>
      <c r="D26" s="87" t="s">
        <v>142</v>
      </c>
      <c r="E26" s="87">
        <v>1750</v>
      </c>
      <c r="F26" s="87" t="s">
        <v>592</v>
      </c>
      <c r="G26" s="87" t="s">
        <v>165</v>
      </c>
      <c r="H26" s="89">
        <v>3123490.49</v>
      </c>
      <c r="I26" s="89">
        <v>341</v>
      </c>
      <c r="J26" s="89">
        <v>0</v>
      </c>
      <c r="K26" s="89">
        <v>10651.1</v>
      </c>
      <c r="L26" s="109">
        <v>0</v>
      </c>
      <c r="M26" s="109">
        <v>0.10920000000000001</v>
      </c>
      <c r="N26" s="109">
        <v>1.72E-2</v>
      </c>
    </row>
    <row r="27" spans="2:14" customFormat="1" ht="15.6">
      <c r="B27" s="59" t="s">
        <v>499</v>
      </c>
      <c r="C27" s="87">
        <v>1148030</v>
      </c>
      <c r="D27" s="87" t="s">
        <v>142</v>
      </c>
      <c r="E27" s="87">
        <v>1750</v>
      </c>
      <c r="F27" s="87" t="s">
        <v>592</v>
      </c>
      <c r="G27" s="87" t="s">
        <v>165</v>
      </c>
      <c r="H27" s="89">
        <v>85574</v>
      </c>
      <c r="I27" s="89">
        <v>3387.23</v>
      </c>
      <c r="J27" s="89">
        <v>0</v>
      </c>
      <c r="K27" s="89">
        <v>2898.59</v>
      </c>
      <c r="L27" s="109">
        <v>0</v>
      </c>
      <c r="M27" s="109">
        <v>2.9700000000000001E-2</v>
      </c>
      <c r="N27" s="109">
        <v>4.6999999999999993E-3</v>
      </c>
    </row>
    <row r="28" spans="2:14" customFormat="1" ht="15.6">
      <c r="B28" s="59" t="s">
        <v>500</v>
      </c>
      <c r="C28" s="87">
        <v>1148477</v>
      </c>
      <c r="D28" s="87" t="s">
        <v>142</v>
      </c>
      <c r="E28" s="87">
        <v>1750</v>
      </c>
      <c r="F28" s="87" t="s">
        <v>592</v>
      </c>
      <c r="G28" s="87" t="s">
        <v>165</v>
      </c>
      <c r="H28" s="89">
        <v>15350</v>
      </c>
      <c r="I28" s="89">
        <v>3217.02</v>
      </c>
      <c r="J28" s="89">
        <v>0</v>
      </c>
      <c r="K28" s="89">
        <v>493.81</v>
      </c>
      <c r="L28" s="109">
        <v>0</v>
      </c>
      <c r="M28" s="109">
        <v>5.1000000000000004E-3</v>
      </c>
      <c r="N28" s="109">
        <v>8.0000000000000004E-4</v>
      </c>
    </row>
    <row r="29" spans="2:14" customFormat="1" ht="15.6">
      <c r="B29" s="59" t="s">
        <v>501</v>
      </c>
      <c r="C29" s="87">
        <v>1145960</v>
      </c>
      <c r="D29" s="87" t="s">
        <v>142</v>
      </c>
      <c r="E29" s="87">
        <v>1733</v>
      </c>
      <c r="F29" s="87" t="s">
        <v>592</v>
      </c>
      <c r="G29" s="87" t="s">
        <v>165</v>
      </c>
      <c r="H29" s="89">
        <v>391477.1</v>
      </c>
      <c r="I29" s="89">
        <v>3416.02</v>
      </c>
      <c r="J29" s="89">
        <v>0</v>
      </c>
      <c r="K29" s="89">
        <v>13372.94</v>
      </c>
      <c r="L29" s="109">
        <v>0</v>
      </c>
      <c r="M29" s="109">
        <v>0.1371</v>
      </c>
      <c r="N29" s="109">
        <v>2.1600000000000001E-2</v>
      </c>
    </row>
    <row r="30" spans="2:14" customFormat="1" ht="15.6">
      <c r="B30" s="59" t="s">
        <v>502</v>
      </c>
      <c r="C30" s="87">
        <v>1143791</v>
      </c>
      <c r="D30" s="87" t="s">
        <v>142</v>
      </c>
      <c r="E30" s="87">
        <v>1734</v>
      </c>
      <c r="F30" s="87" t="s">
        <v>592</v>
      </c>
      <c r="G30" s="87" t="s">
        <v>165</v>
      </c>
      <c r="H30" s="89">
        <v>980424</v>
      </c>
      <c r="I30" s="89">
        <v>342.05</v>
      </c>
      <c r="J30" s="89">
        <v>0</v>
      </c>
      <c r="K30" s="89">
        <v>3353.54</v>
      </c>
      <c r="L30" s="109">
        <v>0</v>
      </c>
      <c r="M30" s="109">
        <v>3.44E-2</v>
      </c>
      <c r="N30" s="109">
        <v>5.4000000000000003E-3</v>
      </c>
    </row>
    <row r="31" spans="2:14" customFormat="1" ht="15.6">
      <c r="B31" s="59" t="s">
        <v>503</v>
      </c>
      <c r="C31" s="87">
        <v>1144690</v>
      </c>
      <c r="D31" s="87" t="s">
        <v>142</v>
      </c>
      <c r="E31" s="87">
        <v>1734</v>
      </c>
      <c r="F31" s="87" t="s">
        <v>592</v>
      </c>
      <c r="G31" s="87" t="s">
        <v>165</v>
      </c>
      <c r="H31" s="89">
        <v>256279</v>
      </c>
      <c r="I31" s="89">
        <v>3370</v>
      </c>
      <c r="J31" s="89">
        <v>0</v>
      </c>
      <c r="K31" s="89">
        <v>8636.6</v>
      </c>
      <c r="L31" s="109">
        <v>0</v>
      </c>
      <c r="M31" s="109">
        <v>8.8599999999999998E-2</v>
      </c>
      <c r="N31" s="109">
        <v>1.3999999999999999E-2</v>
      </c>
    </row>
    <row r="32" spans="2:14" customFormat="1" ht="16.2">
      <c r="B32" s="56" t="s">
        <v>262</v>
      </c>
      <c r="C32" s="86"/>
      <c r="D32" s="86"/>
      <c r="E32" s="86"/>
      <c r="F32" s="86"/>
      <c r="G32" s="86"/>
      <c r="H32" s="88"/>
      <c r="I32" s="88"/>
      <c r="J32" s="88"/>
      <c r="K32" s="88"/>
      <c r="L32" s="108"/>
      <c r="M32" s="108"/>
      <c r="N32" s="108"/>
    </row>
    <row r="33" spans="2:14" customFormat="1" ht="15.6">
      <c r="B33" s="59" t="s">
        <v>271</v>
      </c>
      <c r="C33" s="87"/>
      <c r="D33" s="87"/>
      <c r="E33" s="87"/>
      <c r="F33" s="87"/>
      <c r="G33" s="87"/>
      <c r="H33" s="89"/>
      <c r="I33" s="89"/>
      <c r="J33" s="89">
        <v>0</v>
      </c>
      <c r="K33" s="89"/>
      <c r="L33" s="109"/>
      <c r="M33" s="109">
        <v>0</v>
      </c>
      <c r="N33" s="109"/>
    </row>
    <row r="34" spans="2:14" customFormat="1" ht="16.2">
      <c r="B34" s="56" t="s">
        <v>72</v>
      </c>
      <c r="C34" s="86"/>
      <c r="D34" s="86"/>
      <c r="E34" s="86"/>
      <c r="F34" s="86"/>
      <c r="G34" s="86"/>
      <c r="H34" s="88"/>
      <c r="I34" s="88"/>
      <c r="J34" s="88"/>
      <c r="K34" s="88"/>
      <c r="L34" s="108"/>
      <c r="M34" s="108"/>
      <c r="N34" s="108"/>
    </row>
    <row r="35" spans="2:14" customFormat="1" ht="15.6">
      <c r="B35" s="59" t="s">
        <v>271</v>
      </c>
      <c r="C35" s="87"/>
      <c r="D35" s="87"/>
      <c r="E35" s="87"/>
      <c r="F35" s="87"/>
      <c r="G35" s="87"/>
      <c r="H35" s="89"/>
      <c r="I35" s="89"/>
      <c r="J35" s="89">
        <v>0</v>
      </c>
      <c r="K35" s="89"/>
      <c r="L35" s="109"/>
      <c r="M35" s="109">
        <v>0</v>
      </c>
      <c r="N35" s="109"/>
    </row>
    <row r="36" spans="2:14" customFormat="1" ht="16.2">
      <c r="B36" s="56" t="s">
        <v>82</v>
      </c>
      <c r="C36" s="86"/>
      <c r="D36" s="86"/>
      <c r="E36" s="86"/>
      <c r="F36" s="86"/>
      <c r="G36" s="86"/>
      <c r="H36" s="88"/>
      <c r="I36" s="88"/>
      <c r="J36" s="88"/>
      <c r="K36" s="88"/>
      <c r="L36" s="108"/>
      <c r="M36" s="108"/>
      <c r="N36" s="108"/>
    </row>
    <row r="37" spans="2:14" customFormat="1" ht="15.6">
      <c r="B37" s="59" t="s">
        <v>271</v>
      </c>
      <c r="C37" s="87"/>
      <c r="D37" s="87"/>
      <c r="E37" s="87"/>
      <c r="F37" s="87"/>
      <c r="G37" s="87"/>
      <c r="H37" s="89"/>
      <c r="I37" s="89"/>
      <c r="J37" s="89">
        <v>0</v>
      </c>
      <c r="K37" s="89"/>
      <c r="L37" s="109"/>
      <c r="M37" s="109">
        <v>0</v>
      </c>
      <c r="N37" s="109"/>
    </row>
    <row r="38" spans="2:14" customFormat="1" ht="16.2">
      <c r="B38" s="56" t="s">
        <v>231</v>
      </c>
      <c r="C38" s="86"/>
      <c r="D38" s="86"/>
      <c r="E38" s="86"/>
      <c r="F38" s="86"/>
      <c r="G38" s="86"/>
      <c r="H38" s="88">
        <v>310092</v>
      </c>
      <c r="I38" s="88"/>
      <c r="J38" s="88">
        <v>6.7309999999999999</v>
      </c>
      <c r="K38" s="88">
        <v>35302.68</v>
      </c>
      <c r="L38" s="108"/>
      <c r="M38" s="108"/>
      <c r="N38" s="108">
        <v>5.7099999999999998E-2</v>
      </c>
    </row>
    <row r="39" spans="2:14" customFormat="1" ht="16.2">
      <c r="B39" s="56" t="s">
        <v>263</v>
      </c>
      <c r="C39" s="86"/>
      <c r="D39" s="86"/>
      <c r="E39" s="86"/>
      <c r="F39" s="86"/>
      <c r="G39" s="86"/>
      <c r="H39" s="88">
        <v>310092</v>
      </c>
      <c r="I39" s="88"/>
      <c r="J39" s="88">
        <v>6.7309999999999999</v>
      </c>
      <c r="K39" s="88">
        <v>35302.68</v>
      </c>
      <c r="L39" s="108"/>
      <c r="M39" s="108"/>
      <c r="N39" s="108">
        <v>5.7099999999999998E-2</v>
      </c>
    </row>
    <row r="40" spans="2:14" customFormat="1" ht="15.6">
      <c r="B40" s="59" t="s">
        <v>271</v>
      </c>
      <c r="C40" s="87"/>
      <c r="D40" s="87"/>
      <c r="E40" s="87"/>
      <c r="F40" s="87"/>
      <c r="G40" s="87"/>
      <c r="H40" s="89"/>
      <c r="I40" s="89"/>
      <c r="J40" s="89">
        <v>0</v>
      </c>
      <c r="K40" s="89"/>
      <c r="L40" s="109"/>
      <c r="M40" s="109">
        <v>0</v>
      </c>
      <c r="N40" s="109"/>
    </row>
    <row r="41" spans="2:14" customFormat="1" ht="15.6">
      <c r="B41" s="59" t="s">
        <v>504</v>
      </c>
      <c r="C41" s="87" t="s">
        <v>505</v>
      </c>
      <c r="D41" s="87" t="s">
        <v>374</v>
      </c>
      <c r="E41" s="87"/>
      <c r="F41" s="87" t="s">
        <v>489</v>
      </c>
      <c r="G41" s="87" t="s">
        <v>164</v>
      </c>
      <c r="H41" s="89">
        <v>3106</v>
      </c>
      <c r="I41" s="89">
        <v>5940</v>
      </c>
      <c r="J41" s="89">
        <v>0</v>
      </c>
      <c r="K41" s="89">
        <v>634.85</v>
      </c>
      <c r="L41" s="109">
        <v>0</v>
      </c>
      <c r="M41" s="109">
        <v>6.5000000000000006E-3</v>
      </c>
      <c r="N41" s="109">
        <v>1E-3</v>
      </c>
    </row>
    <row r="42" spans="2:14" customFormat="1" ht="15.6">
      <c r="B42" s="59" t="s">
        <v>506</v>
      </c>
      <c r="C42" s="87" t="s">
        <v>507</v>
      </c>
      <c r="D42" s="87" t="s">
        <v>374</v>
      </c>
      <c r="E42" s="87"/>
      <c r="F42" s="87" t="s">
        <v>489</v>
      </c>
      <c r="G42" s="87" t="s">
        <v>164</v>
      </c>
      <c r="H42" s="89">
        <v>5429</v>
      </c>
      <c r="I42" s="89">
        <v>14698</v>
      </c>
      <c r="J42" s="89">
        <v>0</v>
      </c>
      <c r="K42" s="89">
        <v>2745.76</v>
      </c>
      <c r="L42" s="109">
        <v>0</v>
      </c>
      <c r="M42" s="109">
        <v>2.8199999999999999E-2</v>
      </c>
      <c r="N42" s="109">
        <v>4.4000000000000003E-3</v>
      </c>
    </row>
    <row r="43" spans="2:14" customFormat="1" ht="15.6">
      <c r="B43" s="59" t="s">
        <v>508</v>
      </c>
      <c r="C43" s="87" t="s">
        <v>509</v>
      </c>
      <c r="D43" s="87" t="s">
        <v>374</v>
      </c>
      <c r="E43" s="87"/>
      <c r="F43" s="87" t="s">
        <v>489</v>
      </c>
      <c r="G43" s="87" t="s">
        <v>164</v>
      </c>
      <c r="H43" s="89">
        <v>3116</v>
      </c>
      <c r="I43" s="89">
        <v>6410</v>
      </c>
      <c r="J43" s="89">
        <v>0</v>
      </c>
      <c r="K43" s="89">
        <v>687.29</v>
      </c>
      <c r="L43" s="109">
        <v>0</v>
      </c>
      <c r="M43" s="109">
        <v>6.9999999999999993E-3</v>
      </c>
      <c r="N43" s="109">
        <v>1.1000000000000001E-3</v>
      </c>
    </row>
    <row r="44" spans="2:14" customFormat="1" ht="15.6">
      <c r="B44" s="59" t="s">
        <v>510</v>
      </c>
      <c r="C44" s="87" t="s">
        <v>511</v>
      </c>
      <c r="D44" s="87" t="s">
        <v>374</v>
      </c>
      <c r="E44" s="87"/>
      <c r="F44" s="87" t="s">
        <v>489</v>
      </c>
      <c r="G44" s="87" t="s">
        <v>164</v>
      </c>
      <c r="H44" s="89">
        <v>4656</v>
      </c>
      <c r="I44" s="89">
        <v>10548</v>
      </c>
      <c r="J44" s="89">
        <v>0</v>
      </c>
      <c r="K44" s="89">
        <v>1689.93</v>
      </c>
      <c r="L44" s="109">
        <v>1E-4</v>
      </c>
      <c r="M44" s="109">
        <v>1.7299999999999999E-2</v>
      </c>
      <c r="N44" s="109">
        <v>2.7000000000000001E-3</v>
      </c>
    </row>
    <row r="45" spans="2:14" customFormat="1" ht="15.6">
      <c r="B45" s="59" t="s">
        <v>512</v>
      </c>
      <c r="C45" s="87" t="s">
        <v>513</v>
      </c>
      <c r="D45" s="87" t="s">
        <v>374</v>
      </c>
      <c r="E45" s="87"/>
      <c r="F45" s="87" t="s">
        <v>489</v>
      </c>
      <c r="G45" s="87" t="s">
        <v>164</v>
      </c>
      <c r="H45" s="89">
        <v>20449</v>
      </c>
      <c r="I45" s="89">
        <v>2913</v>
      </c>
      <c r="J45" s="89">
        <v>0</v>
      </c>
      <c r="K45" s="89">
        <v>2049.73</v>
      </c>
      <c r="L45" s="109">
        <v>0</v>
      </c>
      <c r="M45" s="109">
        <v>2.1000000000000001E-2</v>
      </c>
      <c r="N45" s="109">
        <v>3.3E-3</v>
      </c>
    </row>
    <row r="46" spans="2:14" customFormat="1" ht="15.6">
      <c r="B46" s="59" t="s">
        <v>514</v>
      </c>
      <c r="C46" s="87" t="s">
        <v>515</v>
      </c>
      <c r="D46" s="87" t="s">
        <v>378</v>
      </c>
      <c r="E46" s="87"/>
      <c r="F46" s="87" t="s">
        <v>489</v>
      </c>
      <c r="G46" s="87" t="s">
        <v>164</v>
      </c>
      <c r="H46" s="89">
        <v>3679</v>
      </c>
      <c r="I46" s="89">
        <v>13210</v>
      </c>
      <c r="J46" s="89">
        <v>0</v>
      </c>
      <c r="K46" s="89">
        <v>1672.31</v>
      </c>
      <c r="L46" s="109">
        <v>0</v>
      </c>
      <c r="M46" s="109">
        <v>1.7100000000000001E-2</v>
      </c>
      <c r="N46" s="109">
        <v>2.7000000000000001E-3</v>
      </c>
    </row>
    <row r="47" spans="2:14" customFormat="1" ht="15.6">
      <c r="B47" s="59" t="s">
        <v>516</v>
      </c>
      <c r="C47" s="87" t="s">
        <v>517</v>
      </c>
      <c r="D47" s="87" t="s">
        <v>378</v>
      </c>
      <c r="E47" s="87"/>
      <c r="F47" s="87" t="s">
        <v>489</v>
      </c>
      <c r="G47" s="87" t="s">
        <v>164</v>
      </c>
      <c r="H47" s="89">
        <v>2657</v>
      </c>
      <c r="I47" s="89">
        <v>27784</v>
      </c>
      <c r="J47" s="89">
        <v>1.738</v>
      </c>
      <c r="K47" s="89">
        <v>2541.96</v>
      </c>
      <c r="L47" s="109">
        <v>0</v>
      </c>
      <c r="M47" s="109">
        <v>2.6099999999999998E-2</v>
      </c>
      <c r="N47" s="109">
        <v>4.0999999999999995E-3</v>
      </c>
    </row>
    <row r="48" spans="2:14" customFormat="1" ht="15.6">
      <c r="B48" s="59" t="s">
        <v>518</v>
      </c>
      <c r="C48" s="87" t="s">
        <v>519</v>
      </c>
      <c r="D48" s="87" t="s">
        <v>374</v>
      </c>
      <c r="E48" s="87"/>
      <c r="F48" s="87" t="s">
        <v>489</v>
      </c>
      <c r="G48" s="87" t="s">
        <v>164</v>
      </c>
      <c r="H48" s="89">
        <v>1816</v>
      </c>
      <c r="I48" s="89">
        <v>27750</v>
      </c>
      <c r="J48" s="89">
        <v>2.9169999999999998</v>
      </c>
      <c r="K48" s="89">
        <v>1736.97</v>
      </c>
      <c r="L48" s="109">
        <v>0</v>
      </c>
      <c r="M48" s="109">
        <v>1.78E-2</v>
      </c>
      <c r="N48" s="109">
        <v>2.8000000000000004E-3</v>
      </c>
    </row>
    <row r="49" spans="2:14" customFormat="1" ht="15.6">
      <c r="B49" s="59" t="s">
        <v>520</v>
      </c>
      <c r="C49" s="87" t="s">
        <v>521</v>
      </c>
      <c r="D49" s="87" t="s">
        <v>374</v>
      </c>
      <c r="E49" s="87"/>
      <c r="F49" s="87" t="s">
        <v>489</v>
      </c>
      <c r="G49" s="87" t="s">
        <v>164</v>
      </c>
      <c r="H49" s="89">
        <v>1932</v>
      </c>
      <c r="I49" s="89">
        <v>33489</v>
      </c>
      <c r="J49" s="89">
        <v>2.0760000000000001</v>
      </c>
      <c r="K49" s="89">
        <v>2228.4299999999998</v>
      </c>
      <c r="L49" s="109">
        <v>0</v>
      </c>
      <c r="M49" s="109">
        <v>2.29E-2</v>
      </c>
      <c r="N49" s="109">
        <v>3.5999999999999999E-3</v>
      </c>
    </row>
    <row r="50" spans="2:14">
      <c r="B50" s="59" t="s">
        <v>522</v>
      </c>
      <c r="C50" s="87" t="s">
        <v>523</v>
      </c>
      <c r="D50" s="87" t="s">
        <v>374</v>
      </c>
      <c r="E50" s="87"/>
      <c r="F50" s="87" t="s">
        <v>489</v>
      </c>
      <c r="G50" s="87" t="s">
        <v>164</v>
      </c>
      <c r="H50" s="89">
        <v>3633</v>
      </c>
      <c r="I50" s="89">
        <v>3568</v>
      </c>
      <c r="J50" s="89">
        <v>0</v>
      </c>
      <c r="K50" s="89">
        <v>446.04</v>
      </c>
      <c r="L50" s="109">
        <v>0</v>
      </c>
      <c r="M50" s="109">
        <v>4.5999999999999999E-3</v>
      </c>
      <c r="N50" s="109">
        <v>7.000000000000001E-4</v>
      </c>
    </row>
    <row r="51" spans="2:14">
      <c r="B51" s="59" t="s">
        <v>524</v>
      </c>
      <c r="C51" s="87" t="s">
        <v>525</v>
      </c>
      <c r="D51" s="87" t="s">
        <v>374</v>
      </c>
      <c r="E51" s="87"/>
      <c r="F51" s="87" t="s">
        <v>489</v>
      </c>
      <c r="G51" s="87" t="s">
        <v>164</v>
      </c>
      <c r="H51" s="89">
        <v>6464</v>
      </c>
      <c r="I51" s="89">
        <v>11670</v>
      </c>
      <c r="J51" s="89">
        <v>0</v>
      </c>
      <c r="K51" s="89">
        <v>2595.71</v>
      </c>
      <c r="L51" s="109">
        <v>0</v>
      </c>
      <c r="M51" s="109">
        <v>2.6600000000000002E-2</v>
      </c>
      <c r="N51" s="109">
        <v>4.1999999999999997E-3</v>
      </c>
    </row>
    <row r="52" spans="2:14">
      <c r="B52" s="59" t="s">
        <v>526</v>
      </c>
      <c r="C52" s="87" t="s">
        <v>527</v>
      </c>
      <c r="D52" s="87" t="s">
        <v>374</v>
      </c>
      <c r="E52" s="87"/>
      <c r="F52" s="87" t="s">
        <v>489</v>
      </c>
      <c r="G52" s="87" t="s">
        <v>164</v>
      </c>
      <c r="H52" s="89">
        <v>235300</v>
      </c>
      <c r="I52" s="89">
        <v>1690</v>
      </c>
      <c r="J52" s="89">
        <v>0</v>
      </c>
      <c r="K52" s="89">
        <v>13683.38</v>
      </c>
      <c r="L52" s="109">
        <v>0</v>
      </c>
      <c r="M52" s="109">
        <v>0.14029999999999998</v>
      </c>
      <c r="N52" s="109">
        <v>2.2099999999999998E-2</v>
      </c>
    </row>
    <row r="53" spans="2:14">
      <c r="B53" s="59" t="s">
        <v>528</v>
      </c>
      <c r="C53" s="87" t="s">
        <v>529</v>
      </c>
      <c r="D53" s="87" t="s">
        <v>374</v>
      </c>
      <c r="E53" s="87"/>
      <c r="F53" s="87" t="s">
        <v>489</v>
      </c>
      <c r="G53" s="87" t="s">
        <v>164</v>
      </c>
      <c r="H53" s="89">
        <v>1328</v>
      </c>
      <c r="I53" s="89">
        <v>4409</v>
      </c>
      <c r="J53" s="89">
        <v>0</v>
      </c>
      <c r="K53" s="89">
        <v>201.48</v>
      </c>
      <c r="L53" s="109">
        <v>0</v>
      </c>
      <c r="M53" s="109">
        <v>2.0999999999999999E-3</v>
      </c>
      <c r="N53" s="109">
        <v>2.9999999999999997E-4</v>
      </c>
    </row>
    <row r="54" spans="2:14">
      <c r="B54" s="59" t="s">
        <v>530</v>
      </c>
      <c r="C54" s="87" t="s">
        <v>531</v>
      </c>
      <c r="D54" s="87" t="s">
        <v>374</v>
      </c>
      <c r="E54" s="87"/>
      <c r="F54" s="87" t="s">
        <v>489</v>
      </c>
      <c r="G54" s="87" t="s">
        <v>164</v>
      </c>
      <c r="H54" s="89">
        <v>10989</v>
      </c>
      <c r="I54" s="89">
        <v>2438</v>
      </c>
      <c r="J54" s="89">
        <v>0</v>
      </c>
      <c r="K54" s="89">
        <v>921.88</v>
      </c>
      <c r="L54" s="109">
        <v>0</v>
      </c>
      <c r="M54" s="109">
        <v>9.4999999999999998E-3</v>
      </c>
      <c r="N54" s="109">
        <v>1.5E-3</v>
      </c>
    </row>
    <row r="55" spans="2:14">
      <c r="B55" s="59" t="s">
        <v>532</v>
      </c>
      <c r="C55" s="87" t="s">
        <v>533</v>
      </c>
      <c r="D55" s="87" t="s">
        <v>374</v>
      </c>
      <c r="E55" s="87"/>
      <c r="F55" s="87" t="s">
        <v>489</v>
      </c>
      <c r="G55" s="87" t="s">
        <v>164</v>
      </c>
      <c r="H55" s="89">
        <v>5538</v>
      </c>
      <c r="I55" s="89">
        <v>7698</v>
      </c>
      <c r="J55" s="89">
        <v>0</v>
      </c>
      <c r="K55" s="89">
        <v>1466.95</v>
      </c>
      <c r="L55" s="109">
        <v>0</v>
      </c>
      <c r="M55" s="109">
        <v>1.4999999999999999E-2</v>
      </c>
      <c r="N55" s="109">
        <v>2.3999999999999998E-3</v>
      </c>
    </row>
    <row r="56" spans="2:14">
      <c r="B56" s="56" t="s">
        <v>264</v>
      </c>
      <c r="C56" s="86"/>
      <c r="D56" s="86"/>
      <c r="E56" s="86"/>
      <c r="F56" s="86"/>
      <c r="G56" s="86"/>
      <c r="H56" s="88"/>
      <c r="I56" s="88"/>
      <c r="J56" s="88"/>
      <c r="K56" s="88"/>
      <c r="L56" s="108"/>
      <c r="M56" s="108"/>
      <c r="N56" s="108"/>
    </row>
    <row r="57" spans="2:14">
      <c r="B57" s="59" t="s">
        <v>271</v>
      </c>
      <c r="C57" s="87"/>
      <c r="D57" s="87"/>
      <c r="E57" s="87"/>
      <c r="F57" s="87"/>
      <c r="G57" s="87"/>
      <c r="H57" s="89"/>
      <c r="I57" s="89"/>
      <c r="J57" s="89">
        <v>0</v>
      </c>
      <c r="K57" s="89"/>
      <c r="L57" s="109"/>
      <c r="M57" s="109">
        <v>0</v>
      </c>
      <c r="N57" s="109"/>
    </row>
    <row r="58" spans="2:14">
      <c r="B58" s="56" t="s">
        <v>72</v>
      </c>
      <c r="C58" s="86"/>
      <c r="D58" s="86"/>
      <c r="E58" s="86"/>
      <c r="F58" s="86"/>
      <c r="G58" s="86"/>
      <c r="H58" s="88"/>
      <c r="I58" s="88"/>
      <c r="J58" s="88"/>
      <c r="K58" s="88"/>
      <c r="L58" s="108"/>
      <c r="M58" s="108"/>
      <c r="N58" s="108"/>
    </row>
    <row r="59" spans="2:14">
      <c r="B59" s="59" t="s">
        <v>271</v>
      </c>
      <c r="C59" s="87"/>
      <c r="D59" s="87"/>
      <c r="E59" s="87"/>
      <c r="F59" s="87"/>
      <c r="G59" s="87"/>
      <c r="H59" s="89"/>
      <c r="I59" s="89"/>
      <c r="J59" s="89">
        <v>0</v>
      </c>
      <c r="K59" s="89"/>
      <c r="L59" s="109"/>
      <c r="M59" s="109">
        <v>0</v>
      </c>
      <c r="N59" s="109"/>
    </row>
    <row r="60" spans="2:14">
      <c r="B60" s="56" t="s">
        <v>82</v>
      </c>
      <c r="C60" s="86"/>
      <c r="D60" s="86"/>
      <c r="E60" s="86"/>
      <c r="F60" s="86"/>
      <c r="G60" s="86"/>
      <c r="H60" s="88"/>
      <c r="I60" s="88"/>
      <c r="J60" s="88"/>
      <c r="K60" s="88"/>
      <c r="L60" s="108"/>
      <c r="M60" s="108"/>
      <c r="N60" s="108"/>
    </row>
    <row r="61" spans="2:14">
      <c r="B61" s="115" t="s">
        <v>271</v>
      </c>
      <c r="C61" s="87"/>
      <c r="D61" s="87"/>
      <c r="E61" s="87"/>
      <c r="F61" s="87"/>
      <c r="G61" s="87"/>
      <c r="H61" s="89"/>
      <c r="I61" s="89"/>
      <c r="J61" s="89">
        <v>0</v>
      </c>
      <c r="K61" s="89"/>
      <c r="L61" s="109"/>
      <c r="M61" s="109">
        <v>0</v>
      </c>
      <c r="N61" s="109"/>
    </row>
    <row r="62" spans="2:14">
      <c r="B62" s="112" t="s">
        <v>249</v>
      </c>
      <c r="D62" s="1"/>
      <c r="E62" s="1"/>
      <c r="F62" s="1"/>
      <c r="G62" s="1"/>
    </row>
    <row r="63" spans="2:14">
      <c r="B63" s="112" t="s">
        <v>133</v>
      </c>
      <c r="D63" s="1"/>
      <c r="E63" s="1"/>
      <c r="F63" s="1"/>
      <c r="G63" s="1"/>
    </row>
    <row r="64" spans="2:14">
      <c r="B64" s="112" t="s">
        <v>245</v>
      </c>
      <c r="D64" s="1"/>
      <c r="E64" s="1"/>
      <c r="F64" s="1"/>
      <c r="G64" s="1"/>
    </row>
    <row r="65" spans="2:14">
      <c r="B65" s="112" t="s">
        <v>246</v>
      </c>
      <c r="D65" s="1"/>
      <c r="E65" s="1"/>
      <c r="F65" s="1"/>
      <c r="G65" s="1"/>
    </row>
    <row r="66" spans="2:14">
      <c r="B66" s="112" t="s">
        <v>247</v>
      </c>
      <c r="D66" s="1"/>
      <c r="E66" s="1"/>
      <c r="F66" s="1"/>
      <c r="G66" s="1"/>
    </row>
    <row r="67" spans="2:14">
      <c r="B67" s="136" t="s">
        <v>256</v>
      </c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</row>
    <row r="68" spans="2:14">
      <c r="D68" s="1"/>
      <c r="E68" s="1"/>
      <c r="F68" s="1"/>
      <c r="G68" s="1"/>
    </row>
    <row r="69" spans="2:14">
      <c r="D69" s="1"/>
      <c r="E69" s="1"/>
      <c r="F69" s="1"/>
      <c r="G69" s="1"/>
    </row>
    <row r="70" spans="2:14">
      <c r="D70" s="1"/>
      <c r="E70" s="1"/>
      <c r="F70" s="1"/>
      <c r="G70" s="1"/>
    </row>
    <row r="71" spans="2:14">
      <c r="D71" s="1"/>
      <c r="E71" s="1"/>
      <c r="F71" s="1"/>
      <c r="G71" s="1"/>
    </row>
    <row r="72" spans="2:14">
      <c r="D72" s="1"/>
      <c r="E72" s="1"/>
      <c r="F72" s="1"/>
      <c r="G72" s="1"/>
    </row>
    <row r="73" spans="2:14">
      <c r="D73" s="1"/>
      <c r="E73" s="1"/>
      <c r="F73" s="1"/>
      <c r="G73" s="1"/>
    </row>
    <row r="74" spans="2:14">
      <c r="D74" s="1"/>
      <c r="E74" s="1"/>
      <c r="F74" s="1"/>
      <c r="G74" s="1"/>
    </row>
    <row r="75" spans="2:14">
      <c r="D75" s="1"/>
      <c r="E75" s="1"/>
      <c r="F75" s="1"/>
      <c r="G75" s="1"/>
    </row>
    <row r="76" spans="2:14">
      <c r="D76" s="1"/>
      <c r="E76" s="1"/>
      <c r="F76" s="1"/>
      <c r="G76" s="1"/>
    </row>
    <row r="77" spans="2:14">
      <c r="D77" s="1"/>
      <c r="E77" s="1"/>
      <c r="F77" s="1"/>
      <c r="G77" s="1"/>
    </row>
    <row r="78" spans="2:14">
      <c r="D78" s="1"/>
      <c r="E78" s="1"/>
      <c r="F78" s="1"/>
      <c r="G78" s="1"/>
    </row>
    <row r="79" spans="2:14">
      <c r="D79" s="1"/>
      <c r="E79" s="1"/>
      <c r="F79" s="1"/>
      <c r="G79" s="1"/>
    </row>
    <row r="80" spans="2:14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3">
    <mergeCell ref="B6:N6"/>
    <mergeCell ref="B7:N7"/>
    <mergeCell ref="B67:N67"/>
  </mergeCells>
  <phoneticPr fontId="4" type="noConversion"/>
  <dataValidations count="1">
    <dataValidation allowBlank="1" showInputMessage="1" showErrorMessage="1" sqref="J5:J7 J10:J11 K5:XFD11 A5:I11 A50:A1048576 O50:XFD1048576 B68:N1048576 B50:N66" xr:uid="{00000000-0002-0000-0600-000000000000}"/>
  </dataValidation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309"/>
  <sheetViews>
    <sheetView rightToLeft="1" topLeftCell="A19" workbookViewId="0">
      <selection activeCell="K33" sqref="K33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15.44140625" style="2" bestFit="1" customWidth="1"/>
    <col min="4" max="4" width="10.33203125" style="2" customWidth="1"/>
    <col min="5" max="5" width="6.6640625" style="2" bestFit="1" customWidth="1"/>
    <col min="6" max="6" width="9.109375" style="1" bestFit="1" customWidth="1"/>
    <col min="7" max="7" width="5.5546875" style="1" customWidth="1"/>
    <col min="8" max="8" width="8.44140625" style="1" bestFit="1" customWidth="1"/>
    <col min="9" max="9" width="12.44140625" style="1" bestFit="1" customWidth="1"/>
    <col min="10" max="10" width="12.5546875" style="1" bestFit="1" customWidth="1"/>
    <col min="11" max="11" width="11.77734375" style="1" bestFit="1" customWidth="1"/>
    <col min="12" max="12" width="12.5546875" style="1" bestFit="1" customWidth="1"/>
    <col min="13" max="15" width="11.109375" style="1" customWidth="1"/>
    <col min="16" max="16" width="7.5546875" style="1" customWidth="1"/>
    <col min="17" max="17" width="6.6640625" style="1" customWidth="1"/>
    <col min="18" max="18" width="7.6640625" style="1" customWidth="1"/>
    <col min="19" max="19" width="7.109375" style="1" customWidth="1"/>
    <col min="20" max="20" width="6" style="1" customWidth="1"/>
    <col min="21" max="21" width="7.88671875" style="1" customWidth="1"/>
    <col min="22" max="22" width="8.109375" style="1" customWidth="1"/>
    <col min="23" max="23" width="6.33203125" style="1" customWidth="1"/>
    <col min="24" max="24" width="8" style="1" customWidth="1"/>
    <col min="25" max="25" width="8.6640625" style="1" customWidth="1"/>
    <col min="26" max="26" width="10" style="1" customWidth="1"/>
    <col min="27" max="27" width="9.5546875" style="1" customWidth="1"/>
    <col min="28" max="28" width="6.109375" style="1" customWidth="1"/>
    <col min="29" max="30" width="5.6640625" style="1" customWidth="1"/>
    <col min="31" max="31" width="6.88671875" style="1" customWidth="1"/>
    <col min="32" max="32" width="6.44140625" style="1" customWidth="1"/>
    <col min="33" max="33" width="6.6640625" style="1" customWidth="1"/>
    <col min="34" max="34" width="7.33203125" style="1" customWidth="1"/>
    <col min="35" max="46" width="5.6640625" style="1" customWidth="1"/>
    <col min="47" max="16384" width="9.109375" style="1"/>
  </cols>
  <sheetData>
    <row r="1" spans="2:65">
      <c r="B1" s="80" t="s">
        <v>277</v>
      </c>
    </row>
    <row r="2" spans="2:65">
      <c r="B2" s="80" t="s">
        <v>278</v>
      </c>
    </row>
    <row r="3" spans="2:65">
      <c r="B3" s="80" t="s">
        <v>579</v>
      </c>
    </row>
    <row r="4" spans="2:65">
      <c r="B4" s="80" t="s">
        <v>580</v>
      </c>
    </row>
    <row r="6" spans="2:65" ht="26.25" customHeight="1">
      <c r="B6" s="146" t="s">
        <v>197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8"/>
    </row>
    <row r="7" spans="2:65" ht="26.25" customHeight="1">
      <c r="B7" s="146" t="s">
        <v>112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8"/>
      <c r="BM7" s="3"/>
    </row>
    <row r="8" spans="2:65" s="3" customFormat="1" ht="62.4">
      <c r="B8" s="19" t="s">
        <v>136</v>
      </c>
      <c r="C8" s="24" t="s">
        <v>47</v>
      </c>
      <c r="D8" s="75" t="s">
        <v>141</v>
      </c>
      <c r="E8" s="47" t="s">
        <v>138</v>
      </c>
      <c r="F8" s="77" t="s">
        <v>80</v>
      </c>
      <c r="G8" s="24" t="s">
        <v>15</v>
      </c>
      <c r="H8" s="24" t="s">
        <v>81</v>
      </c>
      <c r="I8" s="24" t="s">
        <v>122</v>
      </c>
      <c r="J8" s="24" t="s">
        <v>248</v>
      </c>
      <c r="K8" s="24" t="s">
        <v>244</v>
      </c>
      <c r="L8" s="24" t="s">
        <v>74</v>
      </c>
      <c r="M8" s="24" t="s">
        <v>68</v>
      </c>
      <c r="N8" s="47" t="s">
        <v>170</v>
      </c>
      <c r="O8" s="25" t="s">
        <v>172</v>
      </c>
      <c r="Q8" s="1"/>
      <c r="BH8" s="1"/>
      <c r="BI8" s="1"/>
    </row>
    <row r="9" spans="2:65" s="3" customFormat="1" ht="21">
      <c r="B9" s="14"/>
      <c r="C9" s="15"/>
      <c r="D9" s="15"/>
      <c r="E9" s="15"/>
      <c r="F9" s="15"/>
      <c r="G9" s="15"/>
      <c r="H9" s="15"/>
      <c r="I9" s="15"/>
      <c r="J9" s="26" t="s">
        <v>250</v>
      </c>
      <c r="K9" s="26" t="s">
        <v>75</v>
      </c>
      <c r="L9" s="26" t="s">
        <v>242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2" t="s">
        <v>12</v>
      </c>
      <c r="O10" s="62" t="s">
        <v>13</v>
      </c>
      <c r="P10" s="5"/>
      <c r="BG10" s="1"/>
      <c r="BH10" s="3"/>
      <c r="BI10" s="1"/>
    </row>
    <row r="11" spans="2:65" s="4" customFormat="1" ht="18" customHeight="1">
      <c r="B11" s="55" t="s">
        <v>31</v>
      </c>
      <c r="C11" s="113"/>
      <c r="D11" s="113"/>
      <c r="E11" s="113"/>
      <c r="F11" s="113"/>
      <c r="G11" s="113"/>
      <c r="H11" s="113"/>
      <c r="I11" s="113"/>
      <c r="J11" s="82">
        <v>12497.94</v>
      </c>
      <c r="K11" s="82"/>
      <c r="L11" s="82">
        <v>17645.32</v>
      </c>
      <c r="M11" s="107"/>
      <c r="N11" s="107"/>
      <c r="O11" s="107">
        <v>2.8500000000000001E-2</v>
      </c>
      <c r="P11" s="5"/>
      <c r="BG11" s="1"/>
      <c r="BH11" s="3"/>
      <c r="BI11" s="1"/>
      <c r="BM11" s="1"/>
    </row>
    <row r="12" spans="2:65" customFormat="1" ht="18" customHeight="1">
      <c r="B12" s="58" t="s">
        <v>24</v>
      </c>
      <c r="C12" s="86"/>
      <c r="D12" s="86"/>
      <c r="E12" s="86"/>
      <c r="F12" s="86"/>
      <c r="G12" s="86"/>
      <c r="H12" s="86"/>
      <c r="I12" s="86"/>
      <c r="J12" s="88"/>
      <c r="K12" s="88"/>
      <c r="L12" s="88"/>
      <c r="M12" s="108"/>
      <c r="N12" s="108"/>
      <c r="O12" s="108"/>
    </row>
    <row r="13" spans="2:65" customFormat="1" ht="16.2">
      <c r="B13" s="58" t="s">
        <v>58</v>
      </c>
      <c r="C13" s="86"/>
      <c r="D13" s="86"/>
      <c r="E13" s="86"/>
      <c r="F13" s="86"/>
      <c r="G13" s="86"/>
      <c r="H13" s="86"/>
      <c r="I13" s="86"/>
      <c r="J13" s="88"/>
      <c r="K13" s="88"/>
      <c r="L13" s="88"/>
      <c r="M13" s="108"/>
      <c r="N13" s="108"/>
      <c r="O13" s="108"/>
    </row>
    <row r="14" spans="2:65" customFormat="1" ht="15.6">
      <c r="B14" s="64" t="s">
        <v>271</v>
      </c>
      <c r="C14" s="87"/>
      <c r="D14" s="87"/>
      <c r="E14" s="87"/>
      <c r="F14" s="87"/>
      <c r="G14" s="87"/>
      <c r="H14" s="87"/>
      <c r="I14" s="87"/>
      <c r="J14" s="89"/>
      <c r="K14" s="89"/>
      <c r="L14" s="89"/>
      <c r="M14" s="109"/>
      <c r="N14" s="109"/>
      <c r="O14" s="109"/>
    </row>
    <row r="15" spans="2:65" customFormat="1" ht="16.2">
      <c r="B15" s="58" t="s">
        <v>534</v>
      </c>
      <c r="C15" s="86"/>
      <c r="D15" s="86"/>
      <c r="E15" s="86"/>
      <c r="F15" s="86"/>
      <c r="G15" s="86"/>
      <c r="H15" s="86"/>
      <c r="I15" s="86"/>
      <c r="J15" s="88"/>
      <c r="K15" s="88"/>
      <c r="L15" s="88"/>
      <c r="M15" s="108"/>
      <c r="N15" s="108"/>
      <c r="O15" s="108"/>
    </row>
    <row r="16" spans="2:65" customFormat="1" ht="15.6">
      <c r="B16" s="64" t="s">
        <v>271</v>
      </c>
      <c r="C16" s="87"/>
      <c r="D16" s="87"/>
      <c r="E16" s="87"/>
      <c r="F16" s="87"/>
      <c r="G16" s="87"/>
      <c r="H16" s="87"/>
      <c r="I16" s="87"/>
      <c r="J16" s="89"/>
      <c r="K16" s="89"/>
      <c r="L16" s="89"/>
      <c r="M16" s="109"/>
      <c r="N16" s="109"/>
      <c r="O16" s="109"/>
    </row>
    <row r="17" spans="2:15" customFormat="1" ht="16.2">
      <c r="B17" s="58" t="s">
        <v>30</v>
      </c>
      <c r="C17" s="86"/>
      <c r="D17" s="86"/>
      <c r="E17" s="86"/>
      <c r="F17" s="86"/>
      <c r="G17" s="86"/>
      <c r="H17" s="86"/>
      <c r="I17" s="86"/>
      <c r="J17" s="88"/>
      <c r="K17" s="88"/>
      <c r="L17" s="88"/>
      <c r="M17" s="108"/>
      <c r="N17" s="108"/>
      <c r="O17" s="108"/>
    </row>
    <row r="18" spans="2:15" customFormat="1" ht="15.6">
      <c r="B18" s="64" t="s">
        <v>271</v>
      </c>
      <c r="C18" s="87"/>
      <c r="D18" s="87"/>
      <c r="E18" s="87"/>
      <c r="F18" s="87"/>
      <c r="G18" s="87"/>
      <c r="H18" s="87"/>
      <c r="I18" s="87"/>
      <c r="J18" s="89"/>
      <c r="K18" s="89"/>
      <c r="L18" s="89"/>
      <c r="M18" s="109"/>
      <c r="N18" s="109"/>
      <c r="O18" s="109"/>
    </row>
    <row r="19" spans="2:15" customFormat="1" ht="16.2">
      <c r="B19" s="58" t="s">
        <v>72</v>
      </c>
      <c r="C19" s="86"/>
      <c r="D19" s="86"/>
      <c r="E19" s="86"/>
      <c r="F19" s="86"/>
      <c r="G19" s="86"/>
      <c r="H19" s="86"/>
      <c r="I19" s="86"/>
      <c r="J19" s="88"/>
      <c r="K19" s="88"/>
      <c r="L19" s="88"/>
      <c r="M19" s="108"/>
      <c r="N19" s="108"/>
      <c r="O19" s="108"/>
    </row>
    <row r="20" spans="2:15" customFormat="1" ht="15.6">
      <c r="B20" s="64" t="s">
        <v>271</v>
      </c>
      <c r="C20" s="87"/>
      <c r="D20" s="87"/>
      <c r="E20" s="87"/>
      <c r="F20" s="87"/>
      <c r="G20" s="87"/>
      <c r="H20" s="87"/>
      <c r="I20" s="87"/>
      <c r="J20" s="89"/>
      <c r="K20" s="89"/>
      <c r="L20" s="89"/>
      <c r="M20" s="109"/>
      <c r="N20" s="109"/>
      <c r="O20" s="109"/>
    </row>
    <row r="21" spans="2:15" customFormat="1" ht="16.2">
      <c r="B21" s="58" t="s">
        <v>231</v>
      </c>
      <c r="C21" s="86"/>
      <c r="D21" s="86"/>
      <c r="E21" s="86"/>
      <c r="F21" s="86"/>
      <c r="G21" s="86"/>
      <c r="H21" s="86"/>
      <c r="I21" s="86"/>
      <c r="J21" s="88">
        <v>12497.94</v>
      </c>
      <c r="K21" s="88"/>
      <c r="L21" s="88">
        <v>17645.32</v>
      </c>
      <c r="M21" s="108"/>
      <c r="N21" s="108"/>
      <c r="O21" s="108">
        <v>2.8500000000000001E-2</v>
      </c>
    </row>
    <row r="22" spans="2:15" customFormat="1" ht="16.2">
      <c r="B22" s="58" t="s">
        <v>58</v>
      </c>
      <c r="C22" s="86"/>
      <c r="D22" s="86"/>
      <c r="E22" s="86"/>
      <c r="F22" s="86"/>
      <c r="G22" s="86"/>
      <c r="H22" s="86"/>
      <c r="I22" s="86"/>
      <c r="J22" s="88"/>
      <c r="K22" s="88"/>
      <c r="L22" s="88"/>
      <c r="M22" s="108"/>
      <c r="N22" s="108"/>
      <c r="O22" s="108"/>
    </row>
    <row r="23" spans="2:15" customFormat="1" ht="15.6">
      <c r="B23" s="64" t="s">
        <v>271</v>
      </c>
      <c r="C23" s="87"/>
      <c r="D23" s="87"/>
      <c r="E23" s="87"/>
      <c r="F23" s="87"/>
      <c r="G23" s="87"/>
      <c r="H23" s="87"/>
      <c r="I23" s="87"/>
      <c r="J23" s="89"/>
      <c r="K23" s="89"/>
      <c r="L23" s="89"/>
      <c r="M23" s="109"/>
      <c r="N23" s="109"/>
      <c r="O23" s="109"/>
    </row>
    <row r="24" spans="2:15" customFormat="1" ht="16.2">
      <c r="B24" s="58" t="s">
        <v>534</v>
      </c>
      <c r="C24" s="86"/>
      <c r="D24" s="86"/>
      <c r="E24" s="86"/>
      <c r="F24" s="86"/>
      <c r="G24" s="86"/>
      <c r="H24" s="86"/>
      <c r="I24" s="86"/>
      <c r="J24" s="88"/>
      <c r="K24" s="88"/>
      <c r="L24" s="88"/>
      <c r="M24" s="108"/>
      <c r="N24" s="108"/>
      <c r="O24" s="108"/>
    </row>
    <row r="25" spans="2:15">
      <c r="B25" s="64" t="s">
        <v>271</v>
      </c>
      <c r="C25" s="87"/>
      <c r="D25" s="87"/>
      <c r="E25" s="87"/>
      <c r="F25" s="87"/>
      <c r="G25" s="87"/>
      <c r="H25" s="87"/>
      <c r="I25" s="87"/>
      <c r="J25" s="89"/>
      <c r="K25" s="89"/>
      <c r="L25" s="89"/>
      <c r="M25" s="109"/>
      <c r="N25" s="109"/>
      <c r="O25" s="109"/>
    </row>
    <row r="26" spans="2:15">
      <c r="B26" s="58" t="s">
        <v>30</v>
      </c>
      <c r="C26" s="86"/>
      <c r="D26" s="86"/>
      <c r="E26" s="86"/>
      <c r="F26" s="86"/>
      <c r="G26" s="86"/>
      <c r="H26" s="86"/>
      <c r="I26" s="86"/>
      <c r="J26" s="88">
        <v>12497.94</v>
      </c>
      <c r="K26" s="88"/>
      <c r="L26" s="88">
        <v>17645.32</v>
      </c>
      <c r="M26" s="108"/>
      <c r="N26" s="108"/>
      <c r="O26" s="108">
        <v>2.8500000000000001E-2</v>
      </c>
    </row>
    <row r="27" spans="2:15">
      <c r="B27" s="64" t="s">
        <v>271</v>
      </c>
      <c r="C27" s="87"/>
      <c r="D27" s="87"/>
      <c r="E27" s="87"/>
      <c r="F27" s="87"/>
      <c r="G27" s="87"/>
      <c r="H27" s="87"/>
      <c r="I27" s="87"/>
      <c r="J27" s="89"/>
      <c r="K27" s="89"/>
      <c r="L27" s="89"/>
      <c r="M27" s="109"/>
      <c r="N27" s="109"/>
      <c r="O27" s="109"/>
    </row>
    <row r="28" spans="2:15">
      <c r="B28" s="64" t="s">
        <v>535</v>
      </c>
      <c r="C28" s="87" t="s">
        <v>536</v>
      </c>
      <c r="D28" s="87" t="s">
        <v>26</v>
      </c>
      <c r="E28" s="87">
        <v>7634</v>
      </c>
      <c r="F28" s="87" t="s">
        <v>489</v>
      </c>
      <c r="G28" s="87">
        <v>0</v>
      </c>
      <c r="H28" s="87" t="s">
        <v>280</v>
      </c>
      <c r="I28" s="87" t="s">
        <v>164</v>
      </c>
      <c r="J28" s="89">
        <v>1555.18</v>
      </c>
      <c r="K28" s="89">
        <f>532594.539/3.441</f>
        <v>154779</v>
      </c>
      <c r="L28" s="89">
        <v>8282.7999999999993</v>
      </c>
      <c r="M28" s="109">
        <v>0</v>
      </c>
      <c r="N28" s="109">
        <v>0.46939999999999998</v>
      </c>
      <c r="O28" s="109">
        <v>1.34E-2</v>
      </c>
    </row>
    <row r="29" spans="2:15">
      <c r="B29" s="64" t="s">
        <v>537</v>
      </c>
      <c r="C29" s="125" t="s">
        <v>581</v>
      </c>
      <c r="D29" s="87" t="s">
        <v>26</v>
      </c>
      <c r="E29" s="87">
        <v>6467</v>
      </c>
      <c r="F29" s="87" t="s">
        <v>489</v>
      </c>
      <c r="G29" s="87">
        <v>0</v>
      </c>
      <c r="H29" s="87" t="s">
        <v>280</v>
      </c>
      <c r="I29" s="87" t="s">
        <v>165</v>
      </c>
      <c r="J29" s="89">
        <v>497.9</v>
      </c>
      <c r="K29" s="89">
        <f>345731.034/3.441</f>
        <v>100474</v>
      </c>
      <c r="L29" s="89">
        <v>1721.4</v>
      </c>
      <c r="M29" s="109">
        <v>0</v>
      </c>
      <c r="N29" s="109">
        <v>9.7599999999999992E-2</v>
      </c>
      <c r="O29" s="109">
        <v>2.8000000000000004E-3</v>
      </c>
    </row>
    <row r="30" spans="2:15">
      <c r="B30" s="64" t="s">
        <v>538</v>
      </c>
      <c r="C30" s="87" t="s">
        <v>539</v>
      </c>
      <c r="D30" s="87" t="s">
        <v>26</v>
      </c>
      <c r="E30" s="87">
        <v>5617</v>
      </c>
      <c r="F30" s="87" t="s">
        <v>489</v>
      </c>
      <c r="G30" s="87">
        <v>0</v>
      </c>
      <c r="H30" s="87" t="s">
        <v>280</v>
      </c>
      <c r="I30" s="87" t="s">
        <v>164</v>
      </c>
      <c r="J30" s="89">
        <v>10444.86</v>
      </c>
      <c r="K30" s="89">
        <f>73156.7955/3.441</f>
        <v>21260.329991281604</v>
      </c>
      <c r="L30" s="89">
        <v>7641.12</v>
      </c>
      <c r="M30" s="109">
        <v>0</v>
      </c>
      <c r="N30" s="109">
        <v>0.433</v>
      </c>
      <c r="O30" s="109">
        <v>1.24E-2</v>
      </c>
    </row>
    <row r="31" spans="2:15">
      <c r="B31" s="58" t="s">
        <v>72</v>
      </c>
      <c r="C31" s="86"/>
      <c r="D31" s="86"/>
      <c r="E31" s="86"/>
      <c r="F31" s="86"/>
      <c r="G31" s="86"/>
      <c r="H31" s="86"/>
      <c r="I31" s="86"/>
      <c r="J31" s="88"/>
      <c r="K31" s="88"/>
      <c r="L31" s="88"/>
      <c r="M31" s="108"/>
      <c r="N31" s="108"/>
      <c r="O31" s="108"/>
    </row>
    <row r="32" spans="2:15">
      <c r="B32" s="117" t="s">
        <v>271</v>
      </c>
      <c r="C32" s="87"/>
      <c r="D32" s="87"/>
      <c r="E32" s="87"/>
      <c r="F32" s="87"/>
      <c r="G32" s="87"/>
      <c r="H32" s="87"/>
      <c r="I32" s="87"/>
      <c r="J32" s="89"/>
      <c r="K32" s="89"/>
      <c r="L32" s="89"/>
      <c r="M32" s="109"/>
      <c r="N32" s="109"/>
      <c r="O32" s="109"/>
    </row>
    <row r="33" spans="2:15">
      <c r="B33" s="112" t="s">
        <v>249</v>
      </c>
      <c r="D33" s="1"/>
      <c r="E33" s="1"/>
    </row>
    <row r="34" spans="2:15">
      <c r="B34" s="112" t="s">
        <v>133</v>
      </c>
      <c r="D34" s="1"/>
      <c r="E34" s="1"/>
    </row>
    <row r="35" spans="2:15">
      <c r="B35" s="112" t="s">
        <v>245</v>
      </c>
      <c r="C35" s="1"/>
      <c r="D35" s="1"/>
      <c r="E35" s="1"/>
    </row>
    <row r="36" spans="2:15">
      <c r="B36" s="112" t="s">
        <v>246</v>
      </c>
      <c r="C36" s="1"/>
      <c r="D36" s="1"/>
      <c r="E36" s="1"/>
    </row>
    <row r="37" spans="2:15">
      <c r="B37" s="136" t="s">
        <v>256</v>
      </c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</row>
    <row r="38" spans="2:15">
      <c r="C38" s="1"/>
      <c r="D38" s="1"/>
      <c r="E38" s="1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>
      <c r="B309" s="3"/>
      <c r="C309" s="1"/>
      <c r="D309" s="1"/>
      <c r="E309" s="1"/>
    </row>
  </sheetData>
  <mergeCells count="3">
    <mergeCell ref="B6:O6"/>
    <mergeCell ref="B7:O7"/>
    <mergeCell ref="B37:O37"/>
  </mergeCells>
  <phoneticPr fontId="4" type="noConversion"/>
  <dataValidations count="1">
    <dataValidation allowBlank="1" showInputMessage="1" showErrorMessage="1" sqref="P25:XFD1048576 A5:XFD11 A25:A1048576 B38:O1048576 B25:O36" xr:uid="{00000000-0002-0000-0700-000000000000}"/>
  </dataValidations>
  <pageMargins left="0" right="0" top="0.5" bottom="0.5" header="0" footer="0.25"/>
  <pageSetup paperSize="9" scale="76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BH796"/>
  <sheetViews>
    <sheetView rightToLeft="1" workbookViewId="0">
      <selection activeCell="B1" sqref="B1:P29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6.33203125" style="2" customWidth="1"/>
    <col min="4" max="4" width="10.33203125" style="2" customWidth="1"/>
    <col min="5" max="5" width="9.109375" style="2" bestFit="1" customWidth="1"/>
    <col min="6" max="6" width="5.5546875" style="1" customWidth="1"/>
    <col min="7" max="7" width="8.44140625" style="1" customWidth="1"/>
    <col min="8" max="8" width="7" style="1" customWidth="1"/>
    <col min="9" max="9" width="7.44140625" style="1" customWidth="1"/>
    <col min="10" max="12" width="11.109375" style="1" customWidth="1"/>
    <col min="13" max="13" width="7.6640625" style="1" customWidth="1"/>
    <col min="14" max="14" width="7.109375" style="1" customWidth="1"/>
    <col min="15" max="15" width="6" style="1" customWidth="1"/>
    <col min="16" max="16" width="7.88671875" style="1" customWidth="1"/>
    <col min="17" max="17" width="8.109375" style="1" customWidth="1"/>
    <col min="18" max="18" width="6.33203125" style="1" customWidth="1"/>
    <col min="19" max="19" width="8" style="1" customWidth="1"/>
    <col min="20" max="20" width="8.6640625" style="1" customWidth="1"/>
    <col min="21" max="21" width="10" style="1" customWidth="1"/>
    <col min="22" max="22" width="9.5546875" style="1" customWidth="1"/>
    <col min="23" max="23" width="6.109375" style="1" customWidth="1"/>
    <col min="24" max="25" width="5.6640625" style="1" customWidth="1"/>
    <col min="26" max="26" width="6.88671875" style="1" customWidth="1"/>
    <col min="27" max="27" width="6.44140625" style="1" customWidth="1"/>
    <col min="28" max="28" width="6.6640625" style="1" customWidth="1"/>
    <col min="29" max="29" width="7.33203125" style="1" customWidth="1"/>
    <col min="30" max="41" width="5.6640625" style="1" customWidth="1"/>
    <col min="42" max="16384" width="9.109375" style="1"/>
  </cols>
  <sheetData>
    <row r="1" spans="1:60">
      <c r="B1" s="80" t="s">
        <v>277</v>
      </c>
    </row>
    <row r="2" spans="1:60">
      <c r="B2" s="80" t="s">
        <v>278</v>
      </c>
    </row>
    <row r="3" spans="1:60">
      <c r="B3" s="80" t="s">
        <v>579</v>
      </c>
    </row>
    <row r="4" spans="1:60">
      <c r="B4" s="80" t="s">
        <v>580</v>
      </c>
    </row>
    <row r="6" spans="1:60" ht="26.25" customHeight="1">
      <c r="B6" s="146" t="s">
        <v>197</v>
      </c>
      <c r="C6" s="147"/>
      <c r="D6" s="147"/>
      <c r="E6" s="147"/>
      <c r="F6" s="147"/>
      <c r="G6" s="147"/>
      <c r="H6" s="147"/>
      <c r="I6" s="147"/>
      <c r="J6" s="147"/>
      <c r="K6" s="147"/>
      <c r="L6" s="148"/>
    </row>
    <row r="7" spans="1:60" ht="26.25" customHeight="1">
      <c r="B7" s="146" t="s">
        <v>113</v>
      </c>
      <c r="C7" s="147"/>
      <c r="D7" s="147"/>
      <c r="E7" s="147"/>
      <c r="F7" s="147"/>
      <c r="G7" s="147"/>
      <c r="H7" s="147"/>
      <c r="I7" s="147"/>
      <c r="J7" s="147"/>
      <c r="K7" s="147"/>
      <c r="L7" s="148"/>
      <c r="BH7" s="3"/>
    </row>
    <row r="8" spans="1:60" s="3" customFormat="1" ht="62.4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BD8" s="1"/>
      <c r="BE8" s="1"/>
    </row>
    <row r="9" spans="1:60" s="3" customFormat="1" ht="26.4"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1:60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C10" s="1"/>
      <c r="BD10" s="3"/>
      <c r="BE10" s="1"/>
    </row>
    <row r="11" spans="1:60" s="4" customFormat="1" ht="18" customHeight="1">
      <c r="B11" s="55" t="s">
        <v>51</v>
      </c>
      <c r="C11" s="113"/>
      <c r="D11" s="113"/>
      <c r="E11" s="113"/>
      <c r="F11" s="113"/>
      <c r="G11" s="82"/>
      <c r="H11" s="82"/>
      <c r="I11" s="82"/>
      <c r="J11" s="107"/>
      <c r="K11" s="107"/>
      <c r="L11" s="107"/>
      <c r="BC11" s="1"/>
      <c r="BD11" s="3"/>
      <c r="BE11" s="1"/>
      <c r="BG11" s="1"/>
    </row>
    <row r="12" spans="1:60" customFormat="1" ht="18" customHeight="1">
      <c r="B12" s="58" t="s">
        <v>540</v>
      </c>
      <c r="C12" s="86"/>
      <c r="D12" s="86"/>
      <c r="E12" s="86"/>
      <c r="F12" s="86"/>
      <c r="G12" s="88"/>
      <c r="H12" s="88"/>
      <c r="I12" s="88"/>
      <c r="J12" s="108"/>
      <c r="K12" s="108"/>
      <c r="L12" s="108"/>
    </row>
    <row r="13" spans="1:60" customFormat="1" ht="15.6">
      <c r="B13" s="65" t="s">
        <v>271</v>
      </c>
      <c r="C13" s="87"/>
      <c r="D13" s="87"/>
      <c r="E13" s="87"/>
      <c r="F13" s="87"/>
      <c r="G13" s="89"/>
      <c r="H13" s="89"/>
      <c r="I13" s="89"/>
      <c r="J13" s="109"/>
      <c r="K13" s="109"/>
      <c r="L13" s="109"/>
    </row>
    <row r="14" spans="1:60" customFormat="1" ht="16.2">
      <c r="B14" s="58" t="s">
        <v>233</v>
      </c>
      <c r="C14" s="86"/>
      <c r="D14" s="86"/>
      <c r="E14" s="86"/>
      <c r="F14" s="86"/>
      <c r="G14" s="88"/>
      <c r="H14" s="88"/>
      <c r="I14" s="88"/>
      <c r="J14" s="108"/>
      <c r="K14" s="108"/>
      <c r="L14" s="108"/>
    </row>
    <row r="15" spans="1:60" customFormat="1" ht="15.6">
      <c r="B15" s="118" t="s">
        <v>271</v>
      </c>
      <c r="C15" s="87"/>
      <c r="D15" s="87"/>
      <c r="E15" s="87"/>
      <c r="F15" s="87"/>
      <c r="G15" s="89"/>
      <c r="H15" s="89"/>
      <c r="I15" s="89"/>
      <c r="J15" s="109"/>
      <c r="K15" s="109"/>
      <c r="L15" s="109"/>
    </row>
    <row r="16" spans="1:60" customFormat="1">
      <c r="A16" s="1"/>
      <c r="B16" s="112" t="s">
        <v>249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2" t="s">
        <v>133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2" t="s">
        <v>245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2" t="s">
        <v>246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6" t="s">
        <v>256</v>
      </c>
      <c r="C20" s="136"/>
      <c r="D20" s="136"/>
      <c r="E20" s="136"/>
      <c r="F20" s="136"/>
      <c r="G20" s="136"/>
      <c r="H20" s="136"/>
      <c r="I20" s="136"/>
      <c r="J20" s="136"/>
      <c r="K20" s="136"/>
      <c r="L20" s="136"/>
    </row>
    <row r="21" spans="1:12" customFormat="1" ht="13.2"/>
    <row r="22" spans="1:12" customFormat="1" ht="13.2"/>
    <row r="23" spans="1:12" customFormat="1" ht="13.2"/>
    <row r="24" spans="1:12" customFormat="1" ht="13.2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5:XFD1048576 A16:A20 B16:L19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BI590"/>
  <sheetViews>
    <sheetView rightToLeft="1" workbookViewId="0">
      <selection activeCell="B1" sqref="B1:P29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11.21875" style="2" customWidth="1"/>
    <col min="4" max="4" width="10.33203125" style="2" customWidth="1"/>
    <col min="5" max="5" width="9.109375" style="2" bestFit="1" customWidth="1"/>
    <col min="6" max="6" width="12.44140625" style="1" bestFit="1" customWidth="1"/>
    <col min="7" max="7" width="10.109375" style="1" bestFit="1" customWidth="1"/>
    <col min="8" max="8" width="13.44140625" style="1" bestFit="1" customWidth="1"/>
    <col min="9" max="9" width="10.109375" style="1" bestFit="1" customWidth="1"/>
    <col min="10" max="12" width="11.109375" style="1" customWidth="1"/>
    <col min="13" max="13" width="7.55468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2:61">
      <c r="B1" s="80" t="s">
        <v>277</v>
      </c>
    </row>
    <row r="2" spans="2:61">
      <c r="B2" s="80" t="s">
        <v>278</v>
      </c>
    </row>
    <row r="3" spans="2:61">
      <c r="B3" s="80" t="s">
        <v>579</v>
      </c>
    </row>
    <row r="4" spans="2:61">
      <c r="B4" s="80" t="s">
        <v>580</v>
      </c>
    </row>
    <row r="6" spans="2:61" ht="26.25" customHeight="1">
      <c r="B6" s="146" t="s">
        <v>197</v>
      </c>
      <c r="C6" s="147"/>
      <c r="D6" s="147"/>
      <c r="E6" s="147"/>
      <c r="F6" s="147"/>
      <c r="G6" s="147"/>
      <c r="H6" s="147"/>
      <c r="I6" s="147"/>
      <c r="J6" s="147"/>
      <c r="K6" s="147"/>
      <c r="L6" s="148"/>
    </row>
    <row r="7" spans="2:61" ht="26.25" customHeight="1">
      <c r="B7" s="146" t="s">
        <v>114</v>
      </c>
      <c r="C7" s="147"/>
      <c r="D7" s="147"/>
      <c r="E7" s="147"/>
      <c r="F7" s="147"/>
      <c r="G7" s="147"/>
      <c r="H7" s="147"/>
      <c r="I7" s="147"/>
      <c r="J7" s="147"/>
      <c r="K7" s="147"/>
      <c r="L7" s="148"/>
      <c r="BI7" s="3"/>
    </row>
    <row r="8" spans="2:61" s="3" customFormat="1" ht="62.4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M8" s="1"/>
      <c r="BE8" s="1"/>
      <c r="BF8" s="1"/>
    </row>
    <row r="9" spans="2:61" s="3" customFormat="1" ht="21">
      <c r="B9" s="14"/>
      <c r="C9" s="24"/>
      <c r="D9" s="24"/>
      <c r="E9" s="24"/>
      <c r="F9" s="24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D10" s="1"/>
      <c r="BE10" s="3"/>
      <c r="BF10" s="1"/>
    </row>
    <row r="11" spans="2:61" s="4" customFormat="1" ht="18" customHeight="1">
      <c r="B11" s="55" t="s">
        <v>53</v>
      </c>
      <c r="C11" s="113"/>
      <c r="D11" s="113"/>
      <c r="E11" s="113"/>
      <c r="F11" s="113"/>
      <c r="G11" s="82">
        <v>-113</v>
      </c>
      <c r="H11" s="82"/>
      <c r="I11" s="82">
        <v>-273.51</v>
      </c>
      <c r="J11" s="107"/>
      <c r="K11" s="107"/>
      <c r="L11" s="107">
        <v>-4.0000000000000002E-4</v>
      </c>
      <c r="BD11" s="1"/>
      <c r="BE11" s="3"/>
      <c r="BF11" s="1"/>
      <c r="BH11" s="1"/>
    </row>
    <row r="12" spans="2:61" customFormat="1" ht="16.2">
      <c r="B12" s="56" t="s">
        <v>232</v>
      </c>
      <c r="C12" s="86"/>
      <c r="D12" s="86"/>
      <c r="E12" s="86"/>
      <c r="F12" s="86"/>
      <c r="G12" s="88"/>
      <c r="H12" s="88"/>
      <c r="I12" s="88"/>
      <c r="J12" s="108"/>
      <c r="K12" s="108"/>
      <c r="L12" s="108"/>
    </row>
    <row r="13" spans="2:61" customFormat="1" ht="16.2">
      <c r="B13" s="56" t="s">
        <v>219</v>
      </c>
      <c r="C13" s="86"/>
      <c r="D13" s="86"/>
      <c r="E13" s="86"/>
      <c r="F13" s="86"/>
      <c r="G13" s="88"/>
      <c r="H13" s="88"/>
      <c r="I13" s="88"/>
      <c r="J13" s="108"/>
      <c r="K13" s="108"/>
      <c r="L13" s="108"/>
    </row>
    <row r="14" spans="2:61" customFormat="1" ht="15.6">
      <c r="B14" s="59" t="s">
        <v>271</v>
      </c>
      <c r="C14" s="87"/>
      <c r="D14" s="87"/>
      <c r="E14" s="87"/>
      <c r="F14" s="87"/>
      <c r="G14" s="89"/>
      <c r="H14" s="89"/>
      <c r="I14" s="89"/>
      <c r="J14" s="109"/>
      <c r="K14" s="109"/>
      <c r="L14" s="109"/>
    </row>
    <row r="15" spans="2:61" customFormat="1" ht="16.2">
      <c r="B15" s="56" t="s">
        <v>541</v>
      </c>
      <c r="C15" s="86"/>
      <c r="D15" s="86"/>
      <c r="E15" s="86"/>
      <c r="F15" s="86"/>
      <c r="G15" s="88"/>
      <c r="H15" s="88"/>
      <c r="I15" s="88"/>
      <c r="J15" s="108"/>
      <c r="K15" s="108"/>
      <c r="L15" s="108"/>
    </row>
    <row r="16" spans="2:61" customFormat="1" ht="15.6">
      <c r="B16" s="59" t="s">
        <v>271</v>
      </c>
      <c r="C16" s="87"/>
      <c r="D16" s="87"/>
      <c r="E16" s="87"/>
      <c r="F16" s="87"/>
      <c r="G16" s="89"/>
      <c r="H16" s="89"/>
      <c r="I16" s="89"/>
      <c r="J16" s="109"/>
      <c r="K16" s="109"/>
      <c r="L16" s="109"/>
    </row>
    <row r="17" spans="2:12" customFormat="1" ht="16.2">
      <c r="B17" s="56" t="s">
        <v>220</v>
      </c>
      <c r="C17" s="86"/>
      <c r="D17" s="86"/>
      <c r="E17" s="86"/>
      <c r="F17" s="86"/>
      <c r="G17" s="88"/>
      <c r="H17" s="88"/>
      <c r="I17" s="88"/>
      <c r="J17" s="108"/>
      <c r="K17" s="108"/>
      <c r="L17" s="108"/>
    </row>
    <row r="18" spans="2:12" customFormat="1" ht="15.6">
      <c r="B18" s="59" t="s">
        <v>271</v>
      </c>
      <c r="C18" s="87"/>
      <c r="D18" s="87"/>
      <c r="E18" s="87"/>
      <c r="F18" s="87"/>
      <c r="G18" s="89"/>
      <c r="H18" s="89"/>
      <c r="I18" s="89"/>
      <c r="J18" s="109"/>
      <c r="K18" s="109"/>
      <c r="L18" s="109"/>
    </row>
    <row r="19" spans="2:12" customFormat="1" ht="16.2">
      <c r="B19" s="56" t="s">
        <v>72</v>
      </c>
      <c r="C19" s="86"/>
      <c r="D19" s="86"/>
      <c r="E19" s="86"/>
      <c r="F19" s="86"/>
      <c r="G19" s="88"/>
      <c r="H19" s="88"/>
      <c r="I19" s="88"/>
      <c r="J19" s="108"/>
      <c r="K19" s="108"/>
      <c r="L19" s="108"/>
    </row>
    <row r="20" spans="2:12" customFormat="1" ht="15.6">
      <c r="B20" s="59" t="s">
        <v>271</v>
      </c>
      <c r="C20" s="87"/>
      <c r="D20" s="87"/>
      <c r="E20" s="87"/>
      <c r="F20" s="87"/>
      <c r="G20" s="89"/>
      <c r="H20" s="89"/>
      <c r="I20" s="89"/>
      <c r="J20" s="109"/>
      <c r="K20" s="109"/>
      <c r="L20" s="109"/>
    </row>
    <row r="21" spans="2:12" customFormat="1" ht="16.2">
      <c r="B21" s="56" t="s">
        <v>231</v>
      </c>
      <c r="C21" s="86"/>
      <c r="D21" s="86"/>
      <c r="E21" s="86"/>
      <c r="F21" s="86"/>
      <c r="G21" s="88">
        <v>-113</v>
      </c>
      <c r="H21" s="88"/>
      <c r="I21" s="88">
        <v>-273.51</v>
      </c>
      <c r="J21" s="108"/>
      <c r="K21" s="108"/>
      <c r="L21" s="108">
        <v>-4.0000000000000002E-4</v>
      </c>
    </row>
    <row r="22" spans="2:12" customFormat="1" ht="16.2">
      <c r="B22" s="56" t="s">
        <v>219</v>
      </c>
      <c r="C22" s="86"/>
      <c r="D22" s="86"/>
      <c r="E22" s="86"/>
      <c r="F22" s="86"/>
      <c r="G22" s="88">
        <v>-113</v>
      </c>
      <c r="H22" s="88"/>
      <c r="I22" s="88">
        <v>-273.51</v>
      </c>
      <c r="J22" s="108"/>
      <c r="K22" s="108"/>
      <c r="L22" s="108">
        <v>-4.0000000000000002E-4</v>
      </c>
    </row>
    <row r="23" spans="2:12" customFormat="1" ht="15.6">
      <c r="B23" s="59" t="s">
        <v>271</v>
      </c>
      <c r="C23" s="87"/>
      <c r="D23" s="87"/>
      <c r="E23" s="87"/>
      <c r="F23" s="87"/>
      <c r="G23" s="89"/>
      <c r="H23" s="89"/>
      <c r="I23" s="89"/>
      <c r="J23" s="109"/>
      <c r="K23" s="109"/>
      <c r="L23" s="109"/>
    </row>
    <row r="24" spans="2:12" customFormat="1" ht="15.6">
      <c r="B24" s="59" t="s">
        <v>542</v>
      </c>
      <c r="C24" s="87">
        <v>8833071</v>
      </c>
      <c r="D24" s="125" t="s">
        <v>378</v>
      </c>
      <c r="E24" s="87" t="s">
        <v>543</v>
      </c>
      <c r="F24" s="87" t="s">
        <v>164</v>
      </c>
      <c r="G24" s="89">
        <v>-20</v>
      </c>
      <c r="H24" s="89">
        <v>89200</v>
      </c>
      <c r="I24" s="89">
        <v>-61.39</v>
      </c>
      <c r="J24" s="109">
        <v>0</v>
      </c>
      <c r="K24" s="109">
        <v>0.22440000000000002</v>
      </c>
      <c r="L24" s="109">
        <v>-1E-4</v>
      </c>
    </row>
    <row r="25" spans="2:12" customFormat="1" ht="15.6">
      <c r="B25" s="59" t="s">
        <v>544</v>
      </c>
      <c r="C25" s="87">
        <v>8833063</v>
      </c>
      <c r="D25" s="125" t="s">
        <v>378</v>
      </c>
      <c r="E25" s="87" t="s">
        <v>543</v>
      </c>
      <c r="F25" s="87" t="s">
        <v>164</v>
      </c>
      <c r="G25" s="89">
        <v>-2</v>
      </c>
      <c r="H25" s="89">
        <v>1765000</v>
      </c>
      <c r="I25" s="89">
        <v>-121.47</v>
      </c>
      <c r="J25" s="109">
        <v>0</v>
      </c>
      <c r="K25" s="109">
        <v>0.44409999999999994</v>
      </c>
      <c r="L25" s="109">
        <v>-2.0000000000000001E-4</v>
      </c>
    </row>
    <row r="26" spans="2:12" customFormat="1" ht="15.6">
      <c r="B26" s="59" t="s">
        <v>545</v>
      </c>
      <c r="C26" s="87">
        <v>8833121</v>
      </c>
      <c r="D26" s="125" t="s">
        <v>378</v>
      </c>
      <c r="E26" s="87" t="s">
        <v>543</v>
      </c>
      <c r="F26" s="87" t="s">
        <v>164</v>
      </c>
      <c r="G26" s="89">
        <v>-1</v>
      </c>
      <c r="H26" s="89">
        <v>280000</v>
      </c>
      <c r="I26" s="89">
        <v>-9.64</v>
      </c>
      <c r="J26" s="109">
        <v>0</v>
      </c>
      <c r="K26" s="109">
        <v>3.5200000000000002E-2</v>
      </c>
      <c r="L26" s="109">
        <v>0</v>
      </c>
    </row>
    <row r="27" spans="2:12" customFormat="1" ht="15.6">
      <c r="B27" s="59" t="s">
        <v>546</v>
      </c>
      <c r="C27" s="87">
        <v>8833089</v>
      </c>
      <c r="D27" s="125" t="s">
        <v>374</v>
      </c>
      <c r="E27" s="87" t="s">
        <v>543</v>
      </c>
      <c r="F27" s="87" t="s">
        <v>164</v>
      </c>
      <c r="G27" s="89">
        <v>-88</v>
      </c>
      <c r="H27" s="89">
        <v>15700</v>
      </c>
      <c r="I27" s="89">
        <v>-47.54</v>
      </c>
      <c r="J27" s="109">
        <v>0</v>
      </c>
      <c r="K27" s="109">
        <v>0.17379999999999998</v>
      </c>
      <c r="L27" s="109">
        <v>-1E-4</v>
      </c>
    </row>
    <row r="28" spans="2:12" customFormat="1" ht="15.6">
      <c r="B28" s="59" t="s">
        <v>547</v>
      </c>
      <c r="C28" s="87">
        <v>8832750</v>
      </c>
      <c r="D28" s="125" t="s">
        <v>378</v>
      </c>
      <c r="E28" s="87" t="s">
        <v>543</v>
      </c>
      <c r="F28" s="87" t="s">
        <v>164</v>
      </c>
      <c r="G28" s="89">
        <v>-2</v>
      </c>
      <c r="H28" s="89">
        <v>486500</v>
      </c>
      <c r="I28" s="89">
        <v>-33.479999999999997</v>
      </c>
      <c r="J28" s="109">
        <v>0</v>
      </c>
      <c r="K28" s="109">
        <v>0.12240000000000001</v>
      </c>
      <c r="L28" s="109">
        <v>-1E-4</v>
      </c>
    </row>
    <row r="29" spans="2:12" customFormat="1" ht="16.2">
      <c r="B29" s="56" t="s">
        <v>224</v>
      </c>
      <c r="C29" s="86"/>
      <c r="D29" s="86"/>
      <c r="E29" s="86"/>
      <c r="F29" s="86"/>
      <c r="G29" s="88"/>
      <c r="H29" s="88"/>
      <c r="I29" s="88"/>
      <c r="J29" s="108"/>
      <c r="K29" s="108"/>
      <c r="L29" s="108"/>
    </row>
    <row r="30" spans="2:12" customFormat="1" ht="15.6">
      <c r="B30" s="59" t="s">
        <v>271</v>
      </c>
      <c r="C30" s="87"/>
      <c r="D30" s="87"/>
      <c r="E30" s="87"/>
      <c r="F30" s="87"/>
      <c r="G30" s="89"/>
      <c r="H30" s="89"/>
      <c r="I30" s="89"/>
      <c r="J30" s="109"/>
      <c r="K30" s="109"/>
      <c r="L30" s="109"/>
    </row>
    <row r="31" spans="2:12" customFormat="1" ht="16.2">
      <c r="B31" s="56" t="s">
        <v>220</v>
      </c>
      <c r="C31" s="86"/>
      <c r="D31" s="86"/>
      <c r="E31" s="86"/>
      <c r="F31" s="86"/>
      <c r="G31" s="88"/>
      <c r="H31" s="88"/>
      <c r="I31" s="88"/>
      <c r="J31" s="108"/>
      <c r="K31" s="108"/>
      <c r="L31" s="108"/>
    </row>
    <row r="32" spans="2:12" customFormat="1" ht="15.6">
      <c r="B32" s="59" t="s">
        <v>271</v>
      </c>
      <c r="C32" s="87"/>
      <c r="D32" s="87"/>
      <c r="E32" s="87"/>
      <c r="F32" s="87"/>
      <c r="G32" s="89"/>
      <c r="H32" s="89"/>
      <c r="I32" s="89"/>
      <c r="J32" s="109"/>
      <c r="K32" s="109"/>
      <c r="L32" s="109"/>
    </row>
    <row r="33" spans="1:12" customFormat="1" ht="16.2">
      <c r="B33" s="56" t="s">
        <v>221</v>
      </c>
      <c r="C33" s="86"/>
      <c r="D33" s="86"/>
      <c r="E33" s="86"/>
      <c r="F33" s="86"/>
      <c r="G33" s="88"/>
      <c r="H33" s="88"/>
      <c r="I33" s="88"/>
      <c r="J33" s="108"/>
      <c r="K33" s="108"/>
      <c r="L33" s="108"/>
    </row>
    <row r="34" spans="1:12" customFormat="1" ht="15.6">
      <c r="B34" s="59" t="s">
        <v>271</v>
      </c>
      <c r="C34" s="87"/>
      <c r="D34" s="87"/>
      <c r="E34" s="87"/>
      <c r="F34" s="87"/>
      <c r="G34" s="89"/>
      <c r="H34" s="89"/>
      <c r="I34" s="89"/>
      <c r="J34" s="109"/>
      <c r="K34" s="109"/>
      <c r="L34" s="109"/>
    </row>
    <row r="35" spans="1:12" customFormat="1" ht="16.2">
      <c r="B35" s="56" t="s">
        <v>72</v>
      </c>
      <c r="C35" s="86"/>
      <c r="D35" s="86"/>
      <c r="E35" s="86"/>
      <c r="F35" s="86"/>
      <c r="G35" s="88"/>
      <c r="H35" s="88"/>
      <c r="I35" s="88"/>
      <c r="J35" s="108"/>
      <c r="K35" s="108"/>
      <c r="L35" s="108"/>
    </row>
    <row r="36" spans="1:12" customFormat="1" ht="15.6">
      <c r="B36" s="115" t="s">
        <v>271</v>
      </c>
      <c r="C36" s="87"/>
      <c r="D36" s="87"/>
      <c r="E36" s="87"/>
      <c r="F36" s="87"/>
      <c r="G36" s="89"/>
      <c r="H36" s="89"/>
      <c r="I36" s="89"/>
      <c r="J36" s="109"/>
      <c r="K36" s="109"/>
      <c r="L36" s="109"/>
    </row>
    <row r="37" spans="1:12" customFormat="1">
      <c r="A37" s="1"/>
      <c r="B37" s="112" t="s">
        <v>249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12" t="s">
        <v>133</v>
      </c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customFormat="1">
      <c r="A39" s="1"/>
      <c r="B39" s="112" t="s">
        <v>245</v>
      </c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customFormat="1">
      <c r="A40" s="1"/>
      <c r="B40" s="112" t="s">
        <v>246</v>
      </c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customFormat="1">
      <c r="A41" s="1"/>
      <c r="B41" s="136" t="s">
        <v>256</v>
      </c>
      <c r="C41" s="136"/>
      <c r="D41" s="136"/>
      <c r="E41" s="136"/>
      <c r="F41" s="136"/>
      <c r="G41" s="136"/>
      <c r="H41" s="136"/>
      <c r="I41" s="136"/>
      <c r="J41" s="136"/>
      <c r="K41" s="136"/>
      <c r="L41" s="136"/>
    </row>
    <row r="42" spans="1:12" customFormat="1" ht="13.2"/>
    <row r="43" spans="1:12" customFormat="1" ht="13.2"/>
    <row r="44" spans="1:12" customFormat="1" ht="13.2"/>
    <row r="45" spans="1:12" customFormat="1" ht="13.2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41:L41"/>
  </mergeCells>
  <phoneticPr fontId="4" type="noConversion"/>
  <dataValidations count="1">
    <dataValidation allowBlank="1" showInputMessage="1" showErrorMessage="1" sqref="A5:XFD11 A46:XFD1048576 A37:A41 B37:L40" xr:uid="{00000000-0002-0000-0900-000000000000}"/>
  </dataValidations>
  <pageMargins left="0" right="0" top="0.5" bottom="0.5" header="0" footer="0.25"/>
  <pageSetup paperSize="9" scale="72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80"/>
  <sheetViews>
    <sheetView rightToLeft="1" workbookViewId="0">
      <selection activeCell="B1" sqref="B1:P29"/>
    </sheetView>
  </sheetViews>
  <sheetFormatPr defaultColWidth="9.109375" defaultRowHeight="17.399999999999999"/>
  <cols>
    <col min="1" max="1" width="6.33203125" style="2" customWidth="1"/>
    <col min="2" max="2" width="60.5546875" style="2" bestFit="1" customWidth="1"/>
    <col min="3" max="3" width="6.33203125" style="2" customWidth="1"/>
    <col min="4" max="4" width="10.33203125" style="2" customWidth="1"/>
    <col min="5" max="5" width="9.109375" style="2" bestFit="1" customWidth="1"/>
    <col min="6" max="6" width="5.5546875" style="1" customWidth="1"/>
    <col min="7" max="7" width="8.44140625" style="1" customWidth="1"/>
    <col min="8" max="8" width="7" style="1" customWidth="1"/>
    <col min="9" max="9" width="8.77734375" style="1" bestFit="1" customWidth="1"/>
    <col min="10" max="10" width="11.109375" style="1" customWidth="1"/>
    <col min="11" max="11" width="11.109375" style="3" customWidth="1"/>
    <col min="12" max="12" width="7.6640625" style="3" customWidth="1"/>
    <col min="13" max="13" width="7.109375" style="3" customWidth="1"/>
    <col min="14" max="14" width="6" style="3" customWidth="1"/>
    <col min="15" max="15" width="7.88671875" style="3" customWidth="1"/>
    <col min="16" max="16" width="8.109375" style="3" customWidth="1"/>
    <col min="17" max="17" width="6.33203125" style="1" customWidth="1"/>
    <col min="18" max="18" width="8" style="1" customWidth="1"/>
    <col min="19" max="19" width="8.6640625" style="1" customWidth="1"/>
    <col min="20" max="20" width="10" style="1" customWidth="1"/>
    <col min="21" max="21" width="9.5546875" style="1" customWidth="1"/>
    <col min="22" max="22" width="6.109375" style="1" customWidth="1"/>
    <col min="23" max="24" width="5.6640625" style="1" customWidth="1"/>
    <col min="25" max="25" width="6.88671875" style="1" customWidth="1"/>
    <col min="26" max="26" width="6.44140625" style="1" customWidth="1"/>
    <col min="27" max="27" width="6.6640625" style="1" customWidth="1"/>
    <col min="28" max="28" width="7.33203125" style="1" customWidth="1"/>
    <col min="29" max="40" width="5.6640625" style="1" customWidth="1"/>
    <col min="41" max="16384" width="9.109375" style="1"/>
  </cols>
  <sheetData>
    <row r="1" spans="1:60">
      <c r="B1" s="80" t="s">
        <v>277</v>
      </c>
    </row>
    <row r="2" spans="1:60">
      <c r="B2" s="80" t="s">
        <v>278</v>
      </c>
    </row>
    <row r="3" spans="1:60">
      <c r="B3" s="80" t="s">
        <v>579</v>
      </c>
    </row>
    <row r="4" spans="1:60">
      <c r="B4" s="80" t="s">
        <v>580</v>
      </c>
    </row>
    <row r="6" spans="1:60" ht="26.25" customHeight="1">
      <c r="B6" s="146" t="s">
        <v>197</v>
      </c>
      <c r="C6" s="147"/>
      <c r="D6" s="147"/>
      <c r="E6" s="147"/>
      <c r="F6" s="147"/>
      <c r="G6" s="147"/>
      <c r="H6" s="147"/>
      <c r="I6" s="147"/>
      <c r="J6" s="147"/>
      <c r="K6" s="148"/>
      <c r="BD6" s="1" t="s">
        <v>142</v>
      </c>
      <c r="BF6" s="1" t="s">
        <v>175</v>
      </c>
      <c r="BH6" s="3" t="s">
        <v>165</v>
      </c>
    </row>
    <row r="7" spans="1:60" ht="26.25" customHeight="1">
      <c r="B7" s="146" t="s">
        <v>115</v>
      </c>
      <c r="C7" s="147"/>
      <c r="D7" s="147"/>
      <c r="E7" s="147"/>
      <c r="F7" s="147"/>
      <c r="G7" s="147"/>
      <c r="H7" s="147"/>
      <c r="I7" s="147"/>
      <c r="J7" s="147"/>
      <c r="K7" s="148"/>
      <c r="BD7" s="3" t="s">
        <v>143</v>
      </c>
      <c r="BF7" s="1" t="s">
        <v>151</v>
      </c>
      <c r="BH7" s="3" t="s">
        <v>164</v>
      </c>
    </row>
    <row r="8" spans="1:60" s="3" customFormat="1" ht="62.4">
      <c r="A8" s="2"/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47" t="s">
        <v>170</v>
      </c>
      <c r="K8" s="25" t="s">
        <v>172</v>
      </c>
      <c r="BC8" s="1" t="s">
        <v>148</v>
      </c>
      <c r="BD8" s="1" t="s">
        <v>149</v>
      </c>
      <c r="BE8" s="1" t="s">
        <v>152</v>
      </c>
      <c r="BG8" s="4" t="s">
        <v>166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26" t="s">
        <v>20</v>
      </c>
      <c r="K9" s="34" t="s">
        <v>20</v>
      </c>
      <c r="BC9" s="1" t="s">
        <v>147</v>
      </c>
      <c r="BE9" s="1" t="s">
        <v>153</v>
      </c>
      <c r="BG9" s="4" t="s">
        <v>167</v>
      </c>
    </row>
    <row r="10" spans="1:60" s="4" customFormat="1" ht="18" customHeight="1">
      <c r="A10" s="2"/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145</v>
      </c>
      <c r="BD10" s="3"/>
      <c r="BE10" s="1" t="s">
        <v>176</v>
      </c>
      <c r="BG10" s="1" t="s">
        <v>169</v>
      </c>
    </row>
    <row r="11" spans="1:60" s="4" customFormat="1" ht="18" customHeight="1">
      <c r="A11" s="2"/>
      <c r="B11" s="55" t="s">
        <v>52</v>
      </c>
      <c r="C11" s="113"/>
      <c r="D11" s="113"/>
      <c r="E11" s="113"/>
      <c r="F11" s="113"/>
      <c r="G11" s="82"/>
      <c r="H11" s="82"/>
      <c r="I11" s="82"/>
      <c r="J11" s="107"/>
      <c r="K11" s="107"/>
      <c r="L11" s="3"/>
      <c r="M11" s="3"/>
      <c r="N11" s="3"/>
      <c r="O11" s="3"/>
      <c r="BC11" s="1" t="s">
        <v>144</v>
      </c>
      <c r="BD11" s="3"/>
      <c r="BE11" s="1" t="s">
        <v>154</v>
      </c>
      <c r="BG11" s="1" t="s">
        <v>168</v>
      </c>
    </row>
    <row r="12" spans="1:60" customFormat="1" ht="16.2">
      <c r="B12" s="56" t="s">
        <v>548</v>
      </c>
      <c r="C12" s="86"/>
      <c r="D12" s="86"/>
      <c r="E12" s="86"/>
      <c r="F12" s="86"/>
      <c r="G12" s="88"/>
      <c r="H12" s="88"/>
      <c r="I12" s="88"/>
      <c r="J12" s="108"/>
      <c r="K12" s="108"/>
    </row>
    <row r="13" spans="1:60" customFormat="1" ht="15.6">
      <c r="B13" s="66" t="s">
        <v>271</v>
      </c>
      <c r="C13" s="87"/>
      <c r="D13" s="87"/>
      <c r="E13" s="87"/>
      <c r="F13" s="87"/>
      <c r="G13" s="89"/>
      <c r="H13" s="89"/>
      <c r="I13" s="89"/>
      <c r="J13" s="109"/>
      <c r="K13" s="109"/>
    </row>
    <row r="14" spans="1:60" customFormat="1" ht="16.2">
      <c r="B14" s="56" t="s">
        <v>549</v>
      </c>
      <c r="C14" s="86"/>
      <c r="D14" s="86"/>
      <c r="E14" s="86"/>
      <c r="F14" s="86"/>
      <c r="G14" s="88"/>
      <c r="H14" s="88"/>
      <c r="I14" s="88"/>
      <c r="J14" s="108"/>
      <c r="K14" s="108"/>
    </row>
    <row r="15" spans="1:60" customFormat="1" ht="15.6">
      <c r="B15" s="119" t="s">
        <v>271</v>
      </c>
      <c r="C15" s="87"/>
      <c r="D15" s="87"/>
      <c r="E15" s="87"/>
      <c r="F15" s="87"/>
      <c r="G15" s="89"/>
      <c r="H15" s="89"/>
      <c r="I15" s="89"/>
      <c r="J15" s="109"/>
      <c r="K15" s="109"/>
    </row>
    <row r="16" spans="1:60" customFormat="1">
      <c r="A16" s="2"/>
      <c r="B16" s="112" t="s">
        <v>249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112" t="s">
        <v>133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112" t="s">
        <v>245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112" t="s">
        <v>246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136" t="s">
        <v>256</v>
      </c>
      <c r="C20" s="136"/>
      <c r="D20" s="136"/>
      <c r="E20" s="136"/>
      <c r="F20" s="136"/>
      <c r="G20" s="136"/>
      <c r="H20" s="136"/>
      <c r="I20" s="136"/>
      <c r="J20" s="136"/>
      <c r="K20" s="136"/>
    </row>
    <row r="21" spans="1:58" customFormat="1" ht="13.2"/>
    <row r="22" spans="1:58" customFormat="1" ht="13.2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146</v>
      </c>
      <c r="BF23" s="1" t="s">
        <v>177</v>
      </c>
    </row>
    <row r="24" spans="1:58">
      <c r="C24" s="3"/>
      <c r="D24" s="3"/>
      <c r="E24" s="3"/>
      <c r="F24" s="3"/>
      <c r="G24" s="3"/>
      <c r="H24" s="3"/>
      <c r="BF24" s="1" t="s">
        <v>180</v>
      </c>
    </row>
    <row r="25" spans="1:58">
      <c r="C25" s="3"/>
      <c r="D25" s="3"/>
      <c r="E25" s="3"/>
      <c r="F25" s="3"/>
      <c r="G25" s="3"/>
      <c r="H25" s="3"/>
      <c r="BF25" s="1" t="s">
        <v>157</v>
      </c>
    </row>
    <row r="26" spans="1:58">
      <c r="C26" s="3"/>
      <c r="D26" s="3"/>
      <c r="E26" s="3"/>
      <c r="F26" s="3"/>
      <c r="G26" s="3"/>
      <c r="H26" s="3"/>
      <c r="BF26" s="1" t="s">
        <v>158</v>
      </c>
    </row>
    <row r="27" spans="1:58">
      <c r="C27" s="3"/>
      <c r="D27" s="3"/>
      <c r="E27" s="3"/>
      <c r="F27" s="3"/>
      <c r="G27" s="3"/>
      <c r="H27" s="3"/>
      <c r="BF27" s="1" t="s">
        <v>179</v>
      </c>
    </row>
    <row r="28" spans="1:58">
      <c r="C28" s="3"/>
      <c r="D28" s="3"/>
      <c r="E28" s="3"/>
      <c r="F28" s="3"/>
      <c r="G28" s="3"/>
      <c r="H28" s="3"/>
      <c r="BF28" s="1" t="s">
        <v>159</v>
      </c>
    </row>
    <row r="29" spans="1:58">
      <c r="C29" s="3"/>
      <c r="D29" s="3"/>
      <c r="E29" s="3"/>
      <c r="F29" s="3"/>
      <c r="G29" s="3"/>
      <c r="H29" s="3"/>
      <c r="BF29" s="1" t="s">
        <v>160</v>
      </c>
    </row>
    <row r="30" spans="1:58">
      <c r="C30" s="3"/>
      <c r="D30" s="3"/>
      <c r="E30" s="3"/>
      <c r="F30" s="3"/>
      <c r="G30" s="3"/>
      <c r="H30" s="3"/>
      <c r="BF30" s="1" t="s">
        <v>178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 xr:uid="{00000000-0002-0000-0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CC40"/>
  <sheetViews>
    <sheetView rightToLeft="1" workbookViewId="0">
      <selection activeCell="B1" sqref="B1:Q29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6.33203125" style="2" customWidth="1"/>
    <col min="4" max="4" width="10.3320312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0" width="6.77734375" style="1" bestFit="1" customWidth="1"/>
    <col min="11" max="11" width="7.5546875" style="1" customWidth="1"/>
    <col min="12" max="12" width="8.33203125" style="1" customWidth="1"/>
    <col min="13" max="13" width="7" style="1" customWidth="1"/>
    <col min="14" max="14" width="8.77734375" style="1" bestFit="1" customWidth="1"/>
    <col min="15" max="17" width="11.109375" style="1" customWidth="1"/>
    <col min="18" max="18" width="7.5546875" style="1" customWidth="1"/>
    <col min="19" max="19" width="6.6640625" style="1" customWidth="1"/>
    <col min="20" max="20" width="7.6640625" style="1" customWidth="1"/>
    <col min="21" max="21" width="7.109375" style="1" customWidth="1"/>
    <col min="22" max="22" width="6" style="1" customWidth="1"/>
    <col min="23" max="23" width="7.88671875" style="1" customWidth="1"/>
    <col min="24" max="24" width="8.109375" style="1" customWidth="1"/>
    <col min="25" max="25" width="6.33203125" style="1" customWidth="1"/>
    <col min="26" max="26" width="8" style="1" customWidth="1"/>
    <col min="27" max="27" width="8.6640625" style="1" customWidth="1"/>
    <col min="28" max="28" width="10" style="1" customWidth="1"/>
    <col min="29" max="29" width="9.5546875" style="1" customWidth="1"/>
    <col min="30" max="30" width="6.109375" style="1" customWidth="1"/>
    <col min="31" max="32" width="5.6640625" style="1" customWidth="1"/>
    <col min="33" max="33" width="6.88671875" style="1" customWidth="1"/>
    <col min="34" max="34" width="6.44140625" style="1" customWidth="1"/>
    <col min="35" max="35" width="6.6640625" style="1" customWidth="1"/>
    <col min="36" max="36" width="7.33203125" style="1" customWidth="1"/>
    <col min="37" max="48" width="5.6640625" style="1" customWidth="1"/>
    <col min="49" max="16384" width="9.109375" style="1"/>
  </cols>
  <sheetData>
    <row r="1" spans="2:81">
      <c r="B1" s="80" t="s">
        <v>277</v>
      </c>
    </row>
    <row r="2" spans="2:81">
      <c r="B2" s="80" t="s">
        <v>278</v>
      </c>
    </row>
    <row r="3" spans="2:81">
      <c r="B3" s="80" t="s">
        <v>579</v>
      </c>
    </row>
    <row r="4" spans="2:81">
      <c r="B4" s="80" t="s">
        <v>580</v>
      </c>
    </row>
    <row r="6" spans="2:81" ht="26.25" customHeight="1">
      <c r="B6" s="146" t="s">
        <v>197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8"/>
    </row>
    <row r="7" spans="2:81" ht="26.25" customHeight="1">
      <c r="B7" s="146" t="s">
        <v>116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8"/>
    </row>
    <row r="8" spans="2:81" s="3" customFormat="1" ht="62.4">
      <c r="B8" s="19" t="s">
        <v>137</v>
      </c>
      <c r="C8" s="24" t="s">
        <v>47</v>
      </c>
      <c r="D8" s="78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74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2" t="s">
        <v>134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5" t="s">
        <v>56</v>
      </c>
      <c r="C11" s="113"/>
      <c r="D11" s="113"/>
      <c r="E11" s="113"/>
      <c r="F11" s="113"/>
      <c r="G11" s="90"/>
      <c r="H11" s="113"/>
      <c r="I11" s="113"/>
      <c r="J11" s="107"/>
      <c r="K11" s="107"/>
      <c r="L11" s="82"/>
      <c r="M11" s="82"/>
      <c r="N11" s="82"/>
      <c r="O11" s="107"/>
      <c r="P11" s="107"/>
      <c r="Q11" s="107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8" t="s">
        <v>232</v>
      </c>
      <c r="C12" s="86"/>
      <c r="D12" s="86"/>
      <c r="E12" s="86"/>
      <c r="F12" s="86"/>
      <c r="G12" s="91"/>
      <c r="H12" s="86"/>
      <c r="I12" s="86"/>
      <c r="J12" s="108"/>
      <c r="K12" s="108"/>
      <c r="L12" s="88"/>
      <c r="M12" s="88"/>
      <c r="N12" s="88"/>
      <c r="O12" s="108"/>
      <c r="P12" s="108"/>
      <c r="Q12" s="108"/>
    </row>
    <row r="13" spans="2:81" customFormat="1" ht="16.2">
      <c r="B13" s="58" t="s">
        <v>54</v>
      </c>
      <c r="C13" s="86"/>
      <c r="D13" s="86"/>
      <c r="E13" s="86"/>
      <c r="F13" s="86"/>
      <c r="G13" s="91"/>
      <c r="H13" s="86"/>
      <c r="I13" s="86"/>
      <c r="J13" s="108"/>
      <c r="K13" s="108"/>
      <c r="L13" s="88"/>
      <c r="M13" s="88"/>
      <c r="N13" s="88"/>
      <c r="O13" s="108"/>
      <c r="P13" s="108"/>
      <c r="Q13" s="108"/>
    </row>
    <row r="14" spans="2:81" customFormat="1" ht="15.6">
      <c r="B14" s="59" t="s">
        <v>271</v>
      </c>
      <c r="C14" s="87"/>
      <c r="D14" s="87"/>
      <c r="E14" s="87"/>
      <c r="F14" s="87"/>
      <c r="G14" s="92"/>
      <c r="H14" s="87"/>
      <c r="I14" s="87"/>
      <c r="J14" s="109"/>
      <c r="K14" s="109"/>
      <c r="L14" s="89"/>
      <c r="M14" s="89"/>
      <c r="N14" s="89"/>
      <c r="O14" s="109"/>
      <c r="P14" s="109"/>
      <c r="Q14" s="109"/>
    </row>
    <row r="15" spans="2:81" customFormat="1" ht="16.2">
      <c r="B15" s="58" t="s">
        <v>55</v>
      </c>
      <c r="C15" s="86"/>
      <c r="D15" s="86"/>
      <c r="E15" s="86"/>
      <c r="F15" s="86"/>
      <c r="G15" s="91"/>
      <c r="H15" s="86"/>
      <c r="I15" s="86"/>
      <c r="J15" s="108"/>
      <c r="K15" s="108"/>
      <c r="L15" s="88"/>
      <c r="M15" s="88"/>
      <c r="N15" s="88"/>
      <c r="O15" s="108"/>
      <c r="P15" s="108"/>
      <c r="Q15" s="108"/>
    </row>
    <row r="16" spans="2:81" customFormat="1" ht="15.6">
      <c r="B16" s="59" t="s">
        <v>271</v>
      </c>
      <c r="C16" s="87"/>
      <c r="D16" s="87"/>
      <c r="E16" s="87"/>
      <c r="F16" s="87"/>
      <c r="G16" s="92"/>
      <c r="H16" s="87"/>
      <c r="I16" s="87"/>
      <c r="J16" s="109"/>
      <c r="K16" s="109"/>
      <c r="L16" s="89"/>
      <c r="M16" s="89"/>
      <c r="N16" s="89"/>
      <c r="O16" s="109"/>
      <c r="P16" s="109"/>
      <c r="Q16" s="109"/>
    </row>
    <row r="17" spans="1:17" customFormat="1" ht="16.2">
      <c r="B17" s="58" t="s">
        <v>73</v>
      </c>
      <c r="C17" s="86"/>
      <c r="D17" s="86"/>
      <c r="E17" s="86"/>
      <c r="F17" s="86"/>
      <c r="G17" s="91"/>
      <c r="H17" s="86"/>
      <c r="I17" s="86"/>
      <c r="J17" s="108"/>
      <c r="K17" s="108"/>
      <c r="L17" s="88"/>
      <c r="M17" s="88"/>
      <c r="N17" s="88"/>
      <c r="O17" s="108"/>
      <c r="P17" s="108"/>
      <c r="Q17" s="108"/>
    </row>
    <row r="18" spans="1:17" customFormat="1" ht="15.6">
      <c r="B18" s="59" t="s">
        <v>271</v>
      </c>
      <c r="C18" s="87"/>
      <c r="D18" s="87"/>
      <c r="E18" s="87"/>
      <c r="F18" s="87"/>
      <c r="G18" s="92"/>
      <c r="H18" s="87"/>
      <c r="I18" s="87"/>
      <c r="J18" s="109"/>
      <c r="K18" s="109"/>
      <c r="L18" s="89"/>
      <c r="M18" s="89"/>
      <c r="N18" s="89"/>
      <c r="O18" s="109"/>
      <c r="P18" s="109"/>
      <c r="Q18" s="109"/>
    </row>
    <row r="19" spans="1:17" customFormat="1" ht="15.6">
      <c r="B19" s="59" t="s">
        <v>271</v>
      </c>
      <c r="C19" s="87"/>
      <c r="D19" s="87"/>
      <c r="E19" s="87"/>
      <c r="F19" s="87"/>
      <c r="G19" s="92"/>
      <c r="H19" s="87"/>
      <c r="I19" s="87"/>
      <c r="J19" s="109"/>
      <c r="K19" s="109"/>
      <c r="L19" s="89"/>
      <c r="M19" s="89"/>
      <c r="N19" s="89"/>
      <c r="O19" s="109"/>
      <c r="P19" s="109"/>
      <c r="Q19" s="109"/>
    </row>
    <row r="20" spans="1:17" customFormat="1" ht="15.6">
      <c r="B20" s="59" t="s">
        <v>271</v>
      </c>
      <c r="C20" s="87"/>
      <c r="D20" s="87"/>
      <c r="E20" s="87"/>
      <c r="F20" s="87"/>
      <c r="G20" s="92"/>
      <c r="H20" s="87"/>
      <c r="I20" s="87"/>
      <c r="J20" s="109"/>
      <c r="K20" s="109"/>
      <c r="L20" s="89"/>
      <c r="M20" s="89"/>
      <c r="N20" s="89"/>
      <c r="O20" s="109"/>
      <c r="P20" s="109"/>
      <c r="Q20" s="109"/>
    </row>
    <row r="21" spans="1:17" customFormat="1" ht="15.6">
      <c r="B21" s="59" t="s">
        <v>271</v>
      </c>
      <c r="C21" s="87"/>
      <c r="D21" s="87"/>
      <c r="E21" s="87"/>
      <c r="F21" s="87"/>
      <c r="G21" s="92"/>
      <c r="H21" s="87"/>
      <c r="I21" s="87"/>
      <c r="J21" s="109"/>
      <c r="K21" s="109"/>
      <c r="L21" s="89"/>
      <c r="M21" s="89"/>
      <c r="N21" s="89"/>
      <c r="O21" s="109"/>
      <c r="P21" s="109"/>
      <c r="Q21" s="109"/>
    </row>
    <row r="22" spans="1:17" customFormat="1" ht="16.2">
      <c r="B22" s="58" t="s">
        <v>231</v>
      </c>
      <c r="C22" s="86"/>
      <c r="D22" s="86"/>
      <c r="E22" s="86"/>
      <c r="F22" s="86"/>
      <c r="G22" s="91"/>
      <c r="H22" s="86"/>
      <c r="I22" s="86"/>
      <c r="J22" s="108"/>
      <c r="K22" s="108"/>
      <c r="L22" s="88"/>
      <c r="M22" s="88"/>
      <c r="N22" s="88"/>
      <c r="O22" s="108"/>
      <c r="P22" s="108"/>
      <c r="Q22" s="108"/>
    </row>
    <row r="23" spans="1:17" customFormat="1" ht="16.2">
      <c r="B23" s="58" t="s">
        <v>54</v>
      </c>
      <c r="C23" s="86"/>
      <c r="D23" s="86"/>
      <c r="E23" s="86"/>
      <c r="F23" s="86"/>
      <c r="G23" s="91"/>
      <c r="H23" s="86"/>
      <c r="I23" s="86"/>
      <c r="J23" s="108"/>
      <c r="K23" s="108"/>
      <c r="L23" s="88"/>
      <c r="M23" s="88"/>
      <c r="N23" s="88"/>
      <c r="O23" s="108"/>
      <c r="P23" s="108"/>
      <c r="Q23" s="108"/>
    </row>
    <row r="24" spans="1:17" customFormat="1" ht="15.6">
      <c r="B24" s="59" t="s">
        <v>271</v>
      </c>
      <c r="C24" s="87"/>
      <c r="D24" s="87"/>
      <c r="E24" s="87"/>
      <c r="F24" s="87"/>
      <c r="G24" s="92"/>
      <c r="H24" s="87"/>
      <c r="I24" s="87"/>
      <c r="J24" s="109"/>
      <c r="K24" s="109"/>
      <c r="L24" s="89"/>
      <c r="M24" s="89"/>
      <c r="N24" s="89"/>
      <c r="O24" s="109"/>
      <c r="P24" s="109"/>
      <c r="Q24" s="109"/>
    </row>
    <row r="25" spans="1:17" customFormat="1" ht="16.2">
      <c r="B25" s="58" t="s">
        <v>55</v>
      </c>
      <c r="C25" s="86"/>
      <c r="D25" s="86"/>
      <c r="E25" s="86"/>
      <c r="F25" s="86"/>
      <c r="G25" s="91"/>
      <c r="H25" s="86"/>
      <c r="I25" s="86"/>
      <c r="J25" s="108"/>
      <c r="K25" s="108"/>
      <c r="L25" s="88"/>
      <c r="M25" s="88"/>
      <c r="N25" s="88"/>
      <c r="O25" s="108"/>
      <c r="P25" s="108"/>
      <c r="Q25" s="108"/>
    </row>
    <row r="26" spans="1:17" customFormat="1" ht="15.6">
      <c r="B26" s="59" t="s">
        <v>271</v>
      </c>
      <c r="C26" s="87"/>
      <c r="D26" s="87"/>
      <c r="E26" s="87"/>
      <c r="F26" s="87"/>
      <c r="G26" s="92"/>
      <c r="H26" s="87"/>
      <c r="I26" s="87"/>
      <c r="J26" s="109"/>
      <c r="K26" s="109"/>
      <c r="L26" s="89"/>
      <c r="M26" s="89"/>
      <c r="N26" s="89"/>
      <c r="O26" s="109"/>
      <c r="P26" s="109"/>
      <c r="Q26" s="109"/>
    </row>
    <row r="27" spans="1:17" customFormat="1" ht="16.2">
      <c r="B27" s="58" t="s">
        <v>73</v>
      </c>
      <c r="C27" s="86"/>
      <c r="D27" s="86"/>
      <c r="E27" s="86"/>
      <c r="F27" s="86"/>
      <c r="G27" s="91"/>
      <c r="H27" s="86"/>
      <c r="I27" s="86"/>
      <c r="J27" s="108"/>
      <c r="K27" s="108"/>
      <c r="L27" s="88"/>
      <c r="M27" s="88"/>
      <c r="N27" s="88"/>
      <c r="O27" s="108"/>
      <c r="P27" s="108"/>
      <c r="Q27" s="108"/>
    </row>
    <row r="28" spans="1:17" customFormat="1" ht="15.6">
      <c r="B28" s="59" t="s">
        <v>271</v>
      </c>
      <c r="C28" s="87"/>
      <c r="D28" s="87"/>
      <c r="E28" s="87"/>
      <c r="F28" s="87"/>
      <c r="G28" s="92"/>
      <c r="H28" s="87"/>
      <c r="I28" s="87"/>
      <c r="J28" s="109"/>
      <c r="K28" s="109"/>
      <c r="L28" s="89"/>
      <c r="M28" s="89"/>
      <c r="N28" s="89"/>
      <c r="O28" s="109"/>
      <c r="P28" s="109"/>
      <c r="Q28" s="109"/>
    </row>
    <row r="29" spans="1:17" customFormat="1" ht="15.6">
      <c r="B29" s="59" t="s">
        <v>271</v>
      </c>
      <c r="C29" s="87"/>
      <c r="D29" s="87"/>
      <c r="E29" s="87"/>
      <c r="F29" s="87"/>
      <c r="G29" s="92"/>
      <c r="H29" s="87"/>
      <c r="I29" s="87"/>
      <c r="J29" s="109"/>
      <c r="K29" s="109"/>
      <c r="L29" s="89"/>
      <c r="M29" s="89"/>
      <c r="N29" s="89"/>
      <c r="O29" s="109"/>
      <c r="P29" s="109"/>
      <c r="Q29" s="109"/>
    </row>
    <row r="30" spans="1:17" customFormat="1" ht="15.6">
      <c r="B30" s="59" t="s">
        <v>271</v>
      </c>
      <c r="C30" s="87"/>
      <c r="D30" s="87"/>
      <c r="E30" s="87"/>
      <c r="F30" s="87"/>
      <c r="G30" s="92"/>
      <c r="H30" s="87"/>
      <c r="I30" s="87"/>
      <c r="J30" s="109"/>
      <c r="K30" s="109"/>
      <c r="L30" s="89"/>
      <c r="M30" s="89"/>
      <c r="N30" s="89"/>
      <c r="O30" s="109"/>
      <c r="P30" s="109"/>
      <c r="Q30" s="109"/>
    </row>
    <row r="31" spans="1:17" customFormat="1" ht="15.6">
      <c r="B31" s="115" t="s">
        <v>271</v>
      </c>
      <c r="C31" s="87"/>
      <c r="D31" s="87"/>
      <c r="E31" s="87"/>
      <c r="F31" s="87"/>
      <c r="G31" s="92"/>
      <c r="H31" s="87"/>
      <c r="I31" s="87"/>
      <c r="J31" s="109"/>
      <c r="K31" s="109"/>
      <c r="L31" s="89"/>
      <c r="M31" s="89"/>
      <c r="N31" s="89"/>
      <c r="O31" s="109"/>
      <c r="P31" s="109"/>
      <c r="Q31" s="109"/>
    </row>
    <row r="32" spans="1:17" customFormat="1">
      <c r="A32" s="1"/>
      <c r="B32" s="112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2" t="s">
        <v>133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2" t="s">
        <v>245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2" t="s">
        <v>246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6" t="s">
        <v>256</v>
      </c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</row>
    <row r="37" spans="1:17" customFormat="1" ht="13.2"/>
    <row r="38" spans="1:17" customFormat="1" ht="13.2"/>
    <row r="39" spans="1:17" customFormat="1" ht="13.2"/>
    <row r="40" spans="1:17" customFormat="1" ht="13.2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0B00-000000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BT28"/>
  <sheetViews>
    <sheetView rightToLeft="1" workbookViewId="0">
      <selection activeCell="B1" sqref="B1:P29"/>
    </sheetView>
  </sheetViews>
  <sheetFormatPr defaultColWidth="9.109375" defaultRowHeight="17.399999999999999"/>
  <cols>
    <col min="1" max="1" width="3" style="1" customWidth="1"/>
    <col min="2" max="2" width="49.44140625" style="2" bestFit="1" customWidth="1"/>
    <col min="3" max="3" width="9.33203125" style="2" customWidth="1"/>
    <col min="4" max="4" width="5.5546875" style="1" customWidth="1"/>
    <col min="5" max="5" width="5.33203125" style="1" customWidth="1"/>
    <col min="6" max="6" width="11.6640625" style="1" customWidth="1"/>
    <col min="7" max="7" width="6" style="1" bestFit="1" customWidth="1"/>
    <col min="8" max="8" width="5.5546875" style="1" customWidth="1"/>
    <col min="9" max="9" width="6.77734375" style="1" bestFit="1" customWidth="1"/>
    <col min="10" max="10" width="7.109375" style="1" bestFit="1" customWidth="1"/>
    <col min="11" max="11" width="7.6640625" style="1" customWidth="1"/>
    <col min="12" max="12" width="7.44140625" style="1" customWidth="1"/>
    <col min="13" max="13" width="8.77734375" style="1" bestFit="1" customWidth="1"/>
    <col min="14" max="16" width="11.109375" style="1" customWidth="1"/>
    <col min="17" max="17" width="7.5546875" style="3" customWidth="1"/>
    <col min="18" max="18" width="6.6640625" style="3" customWidth="1"/>
    <col min="19" max="19" width="7.6640625" style="3" customWidth="1"/>
    <col min="20" max="20" width="7.109375" style="3" customWidth="1"/>
    <col min="21" max="21" width="6" style="3" customWidth="1"/>
    <col min="22" max="22" width="7.88671875" style="3" customWidth="1"/>
    <col min="23" max="23" width="8.109375" style="3" customWidth="1"/>
    <col min="24" max="24" width="6.33203125" style="3" customWidth="1"/>
    <col min="25" max="25" width="8" style="3" customWidth="1"/>
    <col min="26" max="26" width="8.6640625" style="3" customWidth="1"/>
    <col min="27" max="27" width="10" style="3" customWidth="1"/>
    <col min="28" max="28" width="9.5546875" style="3" customWidth="1"/>
    <col min="29" max="29" width="6.109375" style="3" customWidth="1"/>
    <col min="30" max="31" width="5.6640625" style="3" customWidth="1"/>
    <col min="32" max="32" width="6.88671875" style="3" customWidth="1"/>
    <col min="33" max="33" width="6.44140625" style="3" customWidth="1"/>
    <col min="34" max="34" width="6.6640625" style="3" customWidth="1"/>
    <col min="35" max="35" width="7.33203125" style="3" customWidth="1"/>
    <col min="36" max="39" width="5.6640625" style="3" customWidth="1"/>
    <col min="40" max="47" width="5.6640625" style="1" customWidth="1"/>
    <col min="48" max="16384" width="9.109375" style="1"/>
  </cols>
  <sheetData>
    <row r="1" spans="2:72">
      <c r="B1" s="80" t="s">
        <v>277</v>
      </c>
    </row>
    <row r="2" spans="2:72">
      <c r="B2" s="80" t="s">
        <v>278</v>
      </c>
    </row>
    <row r="3" spans="2:72">
      <c r="B3" s="80" t="s">
        <v>579</v>
      </c>
    </row>
    <row r="4" spans="2:72">
      <c r="B4" s="80" t="s">
        <v>580</v>
      </c>
    </row>
    <row r="6" spans="2:72" ht="26.25" customHeight="1">
      <c r="B6" s="146" t="s">
        <v>198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8"/>
    </row>
    <row r="7" spans="2:72" ht="26.25" customHeight="1">
      <c r="B7" s="146" t="s">
        <v>108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8"/>
    </row>
    <row r="8" spans="2:72" s="3" customFormat="1" ht="62.4">
      <c r="B8" s="19" t="s">
        <v>137</v>
      </c>
      <c r="C8" s="24" t="s">
        <v>47</v>
      </c>
      <c r="D8" s="24" t="s">
        <v>15</v>
      </c>
      <c r="E8" s="24" t="s">
        <v>81</v>
      </c>
      <c r="F8" s="24" t="s">
        <v>123</v>
      </c>
      <c r="G8" s="76" t="s">
        <v>18</v>
      </c>
      <c r="H8" s="24" t="s">
        <v>122</v>
      </c>
      <c r="I8" s="24" t="s">
        <v>17</v>
      </c>
      <c r="J8" s="24" t="s">
        <v>19</v>
      </c>
      <c r="K8" s="24" t="s">
        <v>248</v>
      </c>
      <c r="L8" s="24" t="s">
        <v>244</v>
      </c>
      <c r="M8" s="24" t="s">
        <v>131</v>
      </c>
      <c r="N8" s="24" t="s">
        <v>68</v>
      </c>
      <c r="O8" s="47" t="s">
        <v>170</v>
      </c>
      <c r="P8" s="25" t="s">
        <v>172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250</v>
      </c>
      <c r="L9" s="26" t="s">
        <v>75</v>
      </c>
      <c r="M9" s="26" t="s">
        <v>242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2" t="s">
        <v>13</v>
      </c>
      <c r="P10" s="62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5" t="s">
        <v>25</v>
      </c>
      <c r="C11" s="113"/>
      <c r="D11" s="113"/>
      <c r="E11" s="113"/>
      <c r="F11" s="90"/>
      <c r="G11" s="113"/>
      <c r="H11" s="113"/>
      <c r="I11" s="107"/>
      <c r="J11" s="107"/>
      <c r="K11" s="94"/>
      <c r="L11" s="94"/>
      <c r="M11" s="94"/>
      <c r="N11" s="110"/>
      <c r="O11" s="110"/>
      <c r="P11" s="110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6" t="s">
        <v>232</v>
      </c>
      <c r="C12" s="86"/>
      <c r="D12" s="86"/>
      <c r="E12" s="86"/>
      <c r="F12" s="91"/>
      <c r="G12" s="86"/>
      <c r="H12" s="86"/>
      <c r="I12" s="108"/>
      <c r="J12" s="108"/>
      <c r="K12" s="88"/>
      <c r="L12" s="88"/>
      <c r="M12" s="88"/>
      <c r="N12" s="108"/>
      <c r="O12" s="108"/>
      <c r="P12" s="108"/>
    </row>
    <row r="13" spans="2:72" customFormat="1" ht="15.6">
      <c r="B13" s="66" t="s">
        <v>271</v>
      </c>
      <c r="C13" s="87"/>
      <c r="D13" s="87"/>
      <c r="E13" s="87"/>
      <c r="F13" s="92"/>
      <c r="G13" s="87"/>
      <c r="H13" s="87"/>
      <c r="I13" s="109"/>
      <c r="J13" s="109"/>
      <c r="K13" s="89"/>
      <c r="L13" s="89"/>
      <c r="M13" s="89"/>
      <c r="N13" s="109"/>
      <c r="O13" s="109"/>
      <c r="P13" s="109"/>
    </row>
    <row r="14" spans="2:72" customFormat="1" ht="15.6">
      <c r="B14" s="66" t="s">
        <v>271</v>
      </c>
      <c r="C14" s="87"/>
      <c r="D14" s="87"/>
      <c r="E14" s="87"/>
      <c r="F14" s="92"/>
      <c r="G14" s="87"/>
      <c r="H14" s="87"/>
      <c r="I14" s="109"/>
      <c r="J14" s="109"/>
      <c r="K14" s="89"/>
      <c r="L14" s="89"/>
      <c r="M14" s="89"/>
      <c r="N14" s="109"/>
      <c r="O14" s="109"/>
      <c r="P14" s="109"/>
    </row>
    <row r="15" spans="2:72" customFormat="1" ht="15.6">
      <c r="B15" s="66" t="s">
        <v>271</v>
      </c>
      <c r="C15" s="87"/>
      <c r="D15" s="87"/>
      <c r="E15" s="87"/>
      <c r="F15" s="92"/>
      <c r="G15" s="87"/>
      <c r="H15" s="87"/>
      <c r="I15" s="109"/>
      <c r="J15" s="109"/>
      <c r="K15" s="89"/>
      <c r="L15" s="89"/>
      <c r="M15" s="89"/>
      <c r="N15" s="109"/>
      <c r="O15" s="109"/>
      <c r="P15" s="109"/>
    </row>
    <row r="16" spans="2:72" customFormat="1" ht="15.6">
      <c r="B16" s="66" t="s">
        <v>271</v>
      </c>
      <c r="C16" s="87"/>
      <c r="D16" s="87"/>
      <c r="E16" s="87"/>
      <c r="F16" s="92"/>
      <c r="G16" s="87"/>
      <c r="H16" s="87"/>
      <c r="I16" s="109"/>
      <c r="J16" s="109"/>
      <c r="K16" s="89"/>
      <c r="L16" s="89"/>
      <c r="M16" s="89"/>
      <c r="N16" s="109"/>
      <c r="O16" s="109"/>
      <c r="P16" s="109"/>
    </row>
    <row r="17" spans="1:16" customFormat="1" ht="15.6">
      <c r="B17" s="66" t="s">
        <v>271</v>
      </c>
      <c r="C17" s="87"/>
      <c r="D17" s="87"/>
      <c r="E17" s="87"/>
      <c r="F17" s="92"/>
      <c r="G17" s="87"/>
      <c r="H17" s="87"/>
      <c r="I17" s="109"/>
      <c r="J17" s="109"/>
      <c r="K17" s="89"/>
      <c r="L17" s="89"/>
      <c r="M17" s="89"/>
      <c r="N17" s="109"/>
      <c r="O17" s="109"/>
      <c r="P17" s="109"/>
    </row>
    <row r="18" spans="1:16" customFormat="1" ht="16.2">
      <c r="B18" s="56" t="s">
        <v>231</v>
      </c>
      <c r="C18" s="86"/>
      <c r="D18" s="86"/>
      <c r="E18" s="86"/>
      <c r="F18" s="91"/>
      <c r="G18" s="86"/>
      <c r="H18" s="86"/>
      <c r="I18" s="108"/>
      <c r="J18" s="108"/>
      <c r="K18" s="88"/>
      <c r="L18" s="88"/>
      <c r="M18" s="88"/>
      <c r="N18" s="108"/>
      <c r="O18" s="108"/>
      <c r="P18" s="108"/>
    </row>
    <row r="19" spans="1:16" customFormat="1" ht="16.2">
      <c r="B19" s="56" t="s">
        <v>76</v>
      </c>
      <c r="C19" s="86"/>
      <c r="D19" s="86"/>
      <c r="E19" s="86"/>
      <c r="F19" s="91"/>
      <c r="G19" s="86"/>
      <c r="H19" s="86"/>
      <c r="I19" s="108"/>
      <c r="J19" s="108"/>
      <c r="K19" s="88"/>
      <c r="L19" s="88"/>
      <c r="M19" s="88"/>
      <c r="N19" s="108"/>
      <c r="O19" s="108"/>
      <c r="P19" s="108"/>
    </row>
    <row r="20" spans="1:16" customFormat="1" ht="15.6">
      <c r="B20" s="66" t="s">
        <v>271</v>
      </c>
      <c r="C20" s="87"/>
      <c r="D20" s="87"/>
      <c r="E20" s="87"/>
      <c r="F20" s="92"/>
      <c r="G20" s="87"/>
      <c r="H20" s="87"/>
      <c r="I20" s="109"/>
      <c r="J20" s="109"/>
      <c r="K20" s="89"/>
      <c r="L20" s="89"/>
      <c r="M20" s="89"/>
      <c r="N20" s="109"/>
      <c r="O20" s="109"/>
      <c r="P20" s="109"/>
    </row>
    <row r="21" spans="1:16" customFormat="1" ht="16.2">
      <c r="B21" s="56" t="s">
        <v>550</v>
      </c>
      <c r="C21" s="86"/>
      <c r="D21" s="86"/>
      <c r="E21" s="86"/>
      <c r="F21" s="91"/>
      <c r="G21" s="86"/>
      <c r="H21" s="86"/>
      <c r="I21" s="108"/>
      <c r="J21" s="108"/>
      <c r="K21" s="88"/>
      <c r="L21" s="88"/>
      <c r="M21" s="88"/>
      <c r="N21" s="108"/>
      <c r="O21" s="108"/>
      <c r="P21" s="108"/>
    </row>
    <row r="22" spans="1:16" customFormat="1" ht="15.6">
      <c r="B22" s="119" t="s">
        <v>271</v>
      </c>
      <c r="C22" s="87"/>
      <c r="D22" s="87"/>
      <c r="E22" s="87"/>
      <c r="F22" s="92"/>
      <c r="G22" s="87"/>
      <c r="H22" s="87"/>
      <c r="I22" s="109"/>
      <c r="J22" s="109"/>
      <c r="K22" s="89"/>
      <c r="L22" s="89"/>
      <c r="M22" s="89"/>
      <c r="N22" s="109"/>
      <c r="O22" s="109"/>
      <c r="P22" s="109"/>
    </row>
    <row r="23" spans="1:16" customFormat="1">
      <c r="A23" s="1"/>
      <c r="B23" s="112" t="s">
        <v>133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112" t="s">
        <v>245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112" t="s">
        <v>246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36" t="s">
        <v>256</v>
      </c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</row>
    <row r="27" spans="1:16" customFormat="1" ht="13.2"/>
    <row r="28" spans="1:16" customFormat="1" ht="13.2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 xr:uid="{00000000-0002-0000-0C00-000000000000}"/>
  </dataValidations>
  <pageMargins left="0" right="0" top="0.5" bottom="0.5" header="0" footer="0.25"/>
  <pageSetup paperSize="9" scale="92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BM400"/>
  <sheetViews>
    <sheetView rightToLeft="1" workbookViewId="0">
      <selection activeCell="B1" sqref="B1:S29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5" width="6.33203125" style="2" customWidth="1"/>
    <col min="6" max="6" width="9.109375" style="2" bestFit="1" customWidth="1"/>
    <col min="7" max="7" width="5.5546875" style="1" customWidth="1"/>
    <col min="8" max="8" width="5.33203125" style="1" customWidth="1"/>
    <col min="9" max="9" width="11.6640625" style="1" customWidth="1"/>
    <col min="10" max="10" width="6" style="1" bestFit="1" customWidth="1"/>
    <col min="11" max="11" width="5.5546875" style="1" customWidth="1"/>
    <col min="12" max="12" width="6.77734375" style="1" bestFit="1" customWidth="1"/>
    <col min="13" max="13" width="7.109375" style="1" bestFit="1" customWidth="1"/>
    <col min="14" max="14" width="7.88671875" style="1" customWidth="1"/>
    <col min="15" max="15" width="7.109375" style="1" customWidth="1"/>
    <col min="16" max="16" width="8.77734375" style="1" bestFit="1" customWidth="1"/>
    <col min="17" max="19" width="11.109375" style="1" customWidth="1"/>
    <col min="20" max="20" width="7.5546875" style="1" customWidth="1"/>
    <col min="21" max="21" width="6.6640625" style="1" customWidth="1"/>
    <col min="22" max="22" width="7.6640625" style="1" customWidth="1"/>
    <col min="23" max="23" width="7.109375" style="1" customWidth="1"/>
    <col min="24" max="24" width="6" style="1" customWidth="1"/>
    <col min="25" max="25" width="7.88671875" style="1" customWidth="1"/>
    <col min="26" max="26" width="8.109375" style="1" customWidth="1"/>
    <col min="27" max="27" width="6.33203125" style="1" customWidth="1"/>
    <col min="28" max="28" width="8" style="1" customWidth="1"/>
    <col min="29" max="29" width="8.6640625" style="1" customWidth="1"/>
    <col min="30" max="30" width="10" style="1" customWidth="1"/>
    <col min="31" max="31" width="9.5546875" style="1" customWidth="1"/>
    <col min="32" max="32" width="6.109375" style="1" customWidth="1"/>
    <col min="33" max="34" width="5.6640625" style="1" customWidth="1"/>
    <col min="35" max="35" width="6.88671875" style="1" customWidth="1"/>
    <col min="36" max="36" width="6.44140625" style="1" customWidth="1"/>
    <col min="37" max="37" width="6.6640625" style="1" customWidth="1"/>
    <col min="38" max="38" width="7.33203125" style="1" customWidth="1"/>
    <col min="39" max="50" width="5.6640625" style="1" customWidth="1"/>
    <col min="51" max="16384" width="9.109375" style="1"/>
  </cols>
  <sheetData>
    <row r="1" spans="2:65">
      <c r="B1" s="80" t="s">
        <v>277</v>
      </c>
    </row>
    <row r="2" spans="2:65">
      <c r="B2" s="80" t="s">
        <v>278</v>
      </c>
    </row>
    <row r="3" spans="2:65">
      <c r="B3" s="80" t="s">
        <v>579</v>
      </c>
    </row>
    <row r="4" spans="2:65">
      <c r="B4" s="80" t="s">
        <v>580</v>
      </c>
    </row>
    <row r="6" spans="2:65" ht="26.25" customHeight="1">
      <c r="B6" s="146" t="s">
        <v>198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8"/>
    </row>
    <row r="7" spans="2:65" ht="26.25" customHeight="1">
      <c r="B7" s="146" t="s">
        <v>109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8"/>
    </row>
    <row r="8" spans="2:65" s="3" customFormat="1" ht="62.4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173</v>
      </c>
      <c r="T10" s="5"/>
      <c r="BJ10" s="1"/>
    </row>
    <row r="11" spans="2:65" s="4" customFormat="1" ht="18" customHeight="1">
      <c r="B11" s="55" t="s">
        <v>48</v>
      </c>
      <c r="C11" s="113"/>
      <c r="D11" s="113"/>
      <c r="E11" s="113"/>
      <c r="F11" s="113"/>
      <c r="G11" s="113"/>
      <c r="H11" s="113"/>
      <c r="I11" s="90"/>
      <c r="J11" s="113"/>
      <c r="K11" s="113"/>
      <c r="L11" s="107"/>
      <c r="M11" s="107"/>
      <c r="N11" s="82"/>
      <c r="O11" s="82"/>
      <c r="P11" s="82"/>
      <c r="Q11" s="107"/>
      <c r="R11" s="107"/>
      <c r="S11" s="107"/>
      <c r="T11" s="5"/>
      <c r="BJ11" s="1"/>
      <c r="BM11" s="1"/>
    </row>
    <row r="12" spans="2:65" customFormat="1" ht="20.25" customHeight="1">
      <c r="B12" s="58" t="s">
        <v>232</v>
      </c>
      <c r="C12" s="86"/>
      <c r="D12" s="86"/>
      <c r="E12" s="86"/>
      <c r="F12" s="86"/>
      <c r="G12" s="86"/>
      <c r="H12" s="86"/>
      <c r="I12" s="91"/>
      <c r="J12" s="86"/>
      <c r="K12" s="86"/>
      <c r="L12" s="108"/>
      <c r="M12" s="108"/>
      <c r="N12" s="88"/>
      <c r="O12" s="88"/>
      <c r="P12" s="88"/>
      <c r="Q12" s="108"/>
      <c r="R12" s="108"/>
      <c r="S12" s="108"/>
    </row>
    <row r="13" spans="2:65" customFormat="1" ht="16.2">
      <c r="B13" s="58" t="s">
        <v>70</v>
      </c>
      <c r="C13" s="86"/>
      <c r="D13" s="86"/>
      <c r="E13" s="86"/>
      <c r="F13" s="86"/>
      <c r="G13" s="86"/>
      <c r="H13" s="86"/>
      <c r="I13" s="91"/>
      <c r="J13" s="86"/>
      <c r="K13" s="86"/>
      <c r="L13" s="108"/>
      <c r="M13" s="108"/>
      <c r="N13" s="88"/>
      <c r="O13" s="88"/>
      <c r="P13" s="88"/>
      <c r="Q13" s="108"/>
      <c r="R13" s="108"/>
      <c r="S13" s="108"/>
    </row>
    <row r="14" spans="2:65" customFormat="1" ht="15.6">
      <c r="B14" s="66" t="s">
        <v>271</v>
      </c>
      <c r="C14" s="87"/>
      <c r="D14" s="87"/>
      <c r="E14" s="87"/>
      <c r="F14" s="87"/>
      <c r="G14" s="87"/>
      <c r="H14" s="87"/>
      <c r="I14" s="92"/>
      <c r="J14" s="87"/>
      <c r="K14" s="87"/>
      <c r="L14" s="109"/>
      <c r="M14" s="109"/>
      <c r="N14" s="89"/>
      <c r="O14" s="89"/>
      <c r="P14" s="89"/>
      <c r="Q14" s="109"/>
      <c r="R14" s="109"/>
      <c r="S14" s="109"/>
    </row>
    <row r="15" spans="2:65" customFormat="1" ht="16.2">
      <c r="B15" s="58" t="s">
        <v>71</v>
      </c>
      <c r="C15" s="86"/>
      <c r="D15" s="86"/>
      <c r="E15" s="86"/>
      <c r="F15" s="86"/>
      <c r="G15" s="86"/>
      <c r="H15" s="86"/>
      <c r="I15" s="91"/>
      <c r="J15" s="86"/>
      <c r="K15" s="86"/>
      <c r="L15" s="108"/>
      <c r="M15" s="108"/>
      <c r="N15" s="88"/>
      <c r="O15" s="88"/>
      <c r="P15" s="88"/>
      <c r="Q15" s="108"/>
      <c r="R15" s="108"/>
      <c r="S15" s="108"/>
    </row>
    <row r="16" spans="2:65" customFormat="1" ht="15.6">
      <c r="B16" s="66" t="s">
        <v>271</v>
      </c>
      <c r="C16" s="87"/>
      <c r="D16" s="87"/>
      <c r="E16" s="87"/>
      <c r="F16" s="87"/>
      <c r="G16" s="87"/>
      <c r="H16" s="87"/>
      <c r="I16" s="92"/>
      <c r="J16" s="87"/>
      <c r="K16" s="87"/>
      <c r="L16" s="109"/>
      <c r="M16" s="109"/>
      <c r="N16" s="89"/>
      <c r="O16" s="89"/>
      <c r="P16" s="89"/>
      <c r="Q16" s="109"/>
      <c r="R16" s="109"/>
      <c r="S16" s="109"/>
    </row>
    <row r="17" spans="1:19" customFormat="1" ht="16.2">
      <c r="B17" s="58" t="s">
        <v>50</v>
      </c>
      <c r="C17" s="86"/>
      <c r="D17" s="86"/>
      <c r="E17" s="86"/>
      <c r="F17" s="86"/>
      <c r="G17" s="86"/>
      <c r="H17" s="86"/>
      <c r="I17" s="91"/>
      <c r="J17" s="86"/>
      <c r="K17" s="86"/>
      <c r="L17" s="108"/>
      <c r="M17" s="108"/>
      <c r="N17" s="88"/>
      <c r="O17" s="88"/>
      <c r="P17" s="88"/>
      <c r="Q17" s="108"/>
      <c r="R17" s="108"/>
      <c r="S17" s="108"/>
    </row>
    <row r="18" spans="1:19" customFormat="1" ht="15.6">
      <c r="B18" s="66" t="s">
        <v>271</v>
      </c>
      <c r="C18" s="87"/>
      <c r="D18" s="87"/>
      <c r="E18" s="87"/>
      <c r="F18" s="87"/>
      <c r="G18" s="87"/>
      <c r="H18" s="87"/>
      <c r="I18" s="92"/>
      <c r="J18" s="87"/>
      <c r="K18" s="87"/>
      <c r="L18" s="109"/>
      <c r="M18" s="109"/>
      <c r="N18" s="89"/>
      <c r="O18" s="89"/>
      <c r="P18" s="89"/>
      <c r="Q18" s="109"/>
      <c r="R18" s="109"/>
      <c r="S18" s="109"/>
    </row>
    <row r="19" spans="1:19" customFormat="1" ht="16.2">
      <c r="B19" s="58" t="s">
        <v>72</v>
      </c>
      <c r="C19" s="86"/>
      <c r="D19" s="86"/>
      <c r="E19" s="86"/>
      <c r="F19" s="86"/>
      <c r="G19" s="86"/>
      <c r="H19" s="86"/>
      <c r="I19" s="91"/>
      <c r="J19" s="86"/>
      <c r="K19" s="86"/>
      <c r="L19" s="108"/>
      <c r="M19" s="108"/>
      <c r="N19" s="88"/>
      <c r="O19" s="88"/>
      <c r="P19" s="88"/>
      <c r="Q19" s="108"/>
      <c r="R19" s="108"/>
      <c r="S19" s="108"/>
    </row>
    <row r="20" spans="1:19" customFormat="1" ht="15.6">
      <c r="B20" s="66" t="s">
        <v>271</v>
      </c>
      <c r="C20" s="87"/>
      <c r="D20" s="87"/>
      <c r="E20" s="87"/>
      <c r="F20" s="87"/>
      <c r="G20" s="87"/>
      <c r="H20" s="87"/>
      <c r="I20" s="92"/>
      <c r="J20" s="87"/>
      <c r="K20" s="87"/>
      <c r="L20" s="109"/>
      <c r="M20" s="109"/>
      <c r="N20" s="89"/>
      <c r="O20" s="89"/>
      <c r="P20" s="89"/>
      <c r="Q20" s="109"/>
      <c r="R20" s="109"/>
      <c r="S20" s="109"/>
    </row>
    <row r="21" spans="1:19" customFormat="1" ht="16.2">
      <c r="B21" s="58" t="s">
        <v>231</v>
      </c>
      <c r="C21" s="86"/>
      <c r="D21" s="86"/>
      <c r="E21" s="86"/>
      <c r="F21" s="86"/>
      <c r="G21" s="86"/>
      <c r="H21" s="86"/>
      <c r="I21" s="91"/>
      <c r="J21" s="86"/>
      <c r="K21" s="86"/>
      <c r="L21" s="108"/>
      <c r="M21" s="108"/>
      <c r="N21" s="88"/>
      <c r="O21" s="88"/>
      <c r="P21" s="88"/>
      <c r="Q21" s="108"/>
      <c r="R21" s="108"/>
      <c r="S21" s="108"/>
    </row>
    <row r="22" spans="1:19" customFormat="1" ht="16.2">
      <c r="B22" s="58" t="s">
        <v>83</v>
      </c>
      <c r="C22" s="86"/>
      <c r="D22" s="86"/>
      <c r="E22" s="86"/>
      <c r="F22" s="86"/>
      <c r="G22" s="86"/>
      <c r="H22" s="86"/>
      <c r="I22" s="91"/>
      <c r="J22" s="86"/>
      <c r="K22" s="86"/>
      <c r="L22" s="108"/>
      <c r="M22" s="108"/>
      <c r="N22" s="88"/>
      <c r="O22" s="88"/>
      <c r="P22" s="88"/>
      <c r="Q22" s="108"/>
      <c r="R22" s="108"/>
      <c r="S22" s="108"/>
    </row>
    <row r="23" spans="1:19" customFormat="1" ht="15.6">
      <c r="B23" s="66" t="s">
        <v>271</v>
      </c>
      <c r="C23" s="87"/>
      <c r="D23" s="87"/>
      <c r="E23" s="87"/>
      <c r="F23" s="87"/>
      <c r="G23" s="87"/>
      <c r="H23" s="87"/>
      <c r="I23" s="92"/>
      <c r="J23" s="87"/>
      <c r="K23" s="87"/>
      <c r="L23" s="109"/>
      <c r="M23" s="109"/>
      <c r="N23" s="89"/>
      <c r="O23" s="89"/>
      <c r="P23" s="89"/>
      <c r="Q23" s="109"/>
      <c r="R23" s="109"/>
      <c r="S23" s="109"/>
    </row>
    <row r="24" spans="1:19" customFormat="1" ht="16.2">
      <c r="B24" s="58" t="s">
        <v>84</v>
      </c>
      <c r="C24" s="86"/>
      <c r="D24" s="86"/>
      <c r="E24" s="86"/>
      <c r="F24" s="86"/>
      <c r="G24" s="86"/>
      <c r="H24" s="86"/>
      <c r="I24" s="91"/>
      <c r="J24" s="86"/>
      <c r="K24" s="86"/>
      <c r="L24" s="108"/>
      <c r="M24" s="108"/>
      <c r="N24" s="88"/>
      <c r="O24" s="88"/>
      <c r="P24" s="88"/>
      <c r="Q24" s="108"/>
      <c r="R24" s="108"/>
      <c r="S24" s="108"/>
    </row>
    <row r="25" spans="1:19" customFormat="1" ht="15.6">
      <c r="B25" s="119" t="s">
        <v>271</v>
      </c>
      <c r="C25" s="87"/>
      <c r="D25" s="87"/>
      <c r="E25" s="87"/>
      <c r="F25" s="87"/>
      <c r="G25" s="87"/>
      <c r="H25" s="87"/>
      <c r="I25" s="92"/>
      <c r="J25" s="87"/>
      <c r="K25" s="87"/>
      <c r="L25" s="109"/>
      <c r="M25" s="109"/>
      <c r="N25" s="89"/>
      <c r="O25" s="89"/>
      <c r="P25" s="89"/>
      <c r="Q25" s="109"/>
      <c r="R25" s="109"/>
      <c r="S25" s="109"/>
    </row>
    <row r="26" spans="1:19" customFormat="1">
      <c r="A26" s="1"/>
      <c r="B26" s="112" t="s">
        <v>249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2" t="s">
        <v>133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2" t="s">
        <v>245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2" t="s">
        <v>246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36" t="s">
        <v>256</v>
      </c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</row>
    <row r="31" spans="1:19" customFormat="1" ht="13.2"/>
    <row r="32" spans="1:19" customFormat="1" ht="13.2"/>
    <row r="33" spans="4:6" customFormat="1" ht="13.2"/>
    <row r="34" spans="4:6" customFormat="1" ht="13.2"/>
    <row r="35" spans="4:6" customFormat="1" ht="13.2"/>
    <row r="36" spans="4:6" customFormat="1" ht="13.2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D00-000000000000}"/>
  </dataValidations>
  <pageMargins left="0" right="0" top="0.5" bottom="0.5" header="0" footer="0.25"/>
  <pageSetup paperSize="9" scale="78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CC541"/>
  <sheetViews>
    <sheetView rightToLeft="1" topLeftCell="A7" workbookViewId="0">
      <selection activeCell="B1" sqref="B1:S29"/>
    </sheetView>
  </sheetViews>
  <sheetFormatPr defaultColWidth="9.109375" defaultRowHeight="17.399999999999999"/>
  <cols>
    <col min="1" max="1" width="6.33203125" style="1" customWidth="1"/>
    <col min="2" max="2" width="36" style="2" customWidth="1"/>
    <col min="3" max="3" width="10.6640625" style="2" customWidth="1"/>
    <col min="4" max="4" width="10" style="2" customWidth="1"/>
    <col min="5" max="5" width="7.88671875" style="2" customWidth="1"/>
    <col min="6" max="6" width="18.33203125" style="1" bestFit="1" customWidth="1"/>
    <col min="7" max="7" width="8" style="1" customWidth="1"/>
    <col min="8" max="8" width="11.44140625" style="1" bestFit="1" customWidth="1"/>
    <col min="9" max="9" width="13.33203125" style="1" customWidth="1"/>
    <col min="10" max="10" width="7.6640625" style="1" bestFit="1" customWidth="1"/>
    <col min="11" max="11" width="9.88671875" style="1" bestFit="1" customWidth="1"/>
    <col min="12" max="12" width="9.33203125" style="1" customWidth="1"/>
    <col min="13" max="13" width="10.109375" style="1" customWidth="1"/>
    <col min="14" max="14" width="17" style="1" customWidth="1"/>
    <col min="15" max="15" width="9.5546875" style="1" customWidth="1"/>
    <col min="16" max="16" width="10.6640625" style="1" customWidth="1"/>
    <col min="17" max="19" width="11.109375" style="1" customWidth="1"/>
    <col min="20" max="20" width="7.5546875" style="1" customWidth="1"/>
    <col min="21" max="21" width="6.6640625" style="1" customWidth="1"/>
    <col min="22" max="22" width="7.6640625" style="1" customWidth="1"/>
    <col min="23" max="23" width="7.109375" style="1" customWidth="1"/>
    <col min="24" max="24" width="6" style="1" customWidth="1"/>
    <col min="25" max="25" width="7.88671875" style="1" customWidth="1"/>
    <col min="26" max="26" width="8.109375" style="1" customWidth="1"/>
    <col min="27" max="27" width="6.33203125" style="1" customWidth="1"/>
    <col min="28" max="28" width="8" style="1" customWidth="1"/>
    <col min="29" max="29" width="8.6640625" style="1" customWidth="1"/>
    <col min="30" max="30" width="10" style="1" customWidth="1"/>
    <col min="31" max="31" width="9.5546875" style="1" customWidth="1"/>
    <col min="32" max="32" width="6.109375" style="1" customWidth="1"/>
    <col min="33" max="34" width="5.6640625" style="1" customWidth="1"/>
    <col min="35" max="35" width="6.88671875" style="1" customWidth="1"/>
    <col min="36" max="36" width="6.44140625" style="1" customWidth="1"/>
    <col min="37" max="37" width="6.6640625" style="1" customWidth="1"/>
    <col min="38" max="38" width="7.33203125" style="1" customWidth="1"/>
    <col min="39" max="50" width="5.6640625" style="1" customWidth="1"/>
    <col min="51" max="16384" width="9.109375" style="1"/>
  </cols>
  <sheetData>
    <row r="1" spans="2:81">
      <c r="B1" s="80" t="s">
        <v>277</v>
      </c>
    </row>
    <row r="2" spans="2:81">
      <c r="B2" s="80" t="s">
        <v>278</v>
      </c>
    </row>
    <row r="3" spans="2:81">
      <c r="B3" s="80" t="s">
        <v>579</v>
      </c>
    </row>
    <row r="4" spans="2:81">
      <c r="B4" s="80" t="s">
        <v>580</v>
      </c>
    </row>
    <row r="6" spans="2:81" ht="26.25" customHeight="1">
      <c r="B6" s="146" t="s">
        <v>198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8"/>
    </row>
    <row r="7" spans="2:81" ht="26.25" customHeight="1">
      <c r="B7" s="146" t="s">
        <v>110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8"/>
    </row>
    <row r="8" spans="2:81" s="3" customFormat="1" ht="62.4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173</v>
      </c>
      <c r="T10" s="5"/>
      <c r="BZ10" s="1"/>
    </row>
    <row r="11" spans="2:81" s="4" customFormat="1" ht="18" customHeight="1">
      <c r="B11" s="55" t="s">
        <v>58</v>
      </c>
      <c r="C11" s="113"/>
      <c r="D11" s="113"/>
      <c r="E11" s="113"/>
      <c r="F11" s="113"/>
      <c r="G11" s="113"/>
      <c r="H11" s="113"/>
      <c r="I11" s="90"/>
      <c r="J11" s="113">
        <v>16.7</v>
      </c>
      <c r="K11" s="113"/>
      <c r="L11" s="107"/>
      <c r="M11" s="107">
        <v>1E-4</v>
      </c>
      <c r="N11" s="82">
        <v>1158137.6000000001</v>
      </c>
      <c r="O11" s="82"/>
      <c r="P11" s="82">
        <v>708.79</v>
      </c>
      <c r="Q11" s="107"/>
      <c r="R11" s="107"/>
      <c r="S11" s="107">
        <v>1.1000000000000001E-3</v>
      </c>
      <c r="T11" s="5"/>
      <c r="BZ11" s="1"/>
      <c r="CC11" s="1"/>
    </row>
    <row r="12" spans="2:81" customFormat="1" ht="17.25" customHeight="1">
      <c r="B12" s="58" t="s">
        <v>232</v>
      </c>
      <c r="C12" s="86"/>
      <c r="D12" s="86"/>
      <c r="E12" s="86"/>
      <c r="F12" s="86"/>
      <c r="G12" s="86"/>
      <c r="H12" s="86"/>
      <c r="I12" s="91"/>
      <c r="J12" s="86">
        <v>16.7</v>
      </c>
      <c r="K12" s="86"/>
      <c r="L12" s="108"/>
      <c r="M12" s="108">
        <v>1E-4</v>
      </c>
      <c r="N12" s="88">
        <v>1158137.6000000001</v>
      </c>
      <c r="O12" s="88"/>
      <c r="P12" s="88">
        <v>708.79</v>
      </c>
      <c r="Q12" s="108"/>
      <c r="R12" s="108"/>
      <c r="S12" s="108">
        <v>1.1000000000000001E-3</v>
      </c>
    </row>
    <row r="13" spans="2:81" customFormat="1" ht="16.2">
      <c r="B13" s="58" t="s">
        <v>70</v>
      </c>
      <c r="C13" s="86"/>
      <c r="D13" s="86"/>
      <c r="E13" s="86"/>
      <c r="F13" s="86"/>
      <c r="G13" s="86"/>
      <c r="H13" s="86"/>
      <c r="I13" s="91"/>
      <c r="J13" s="86">
        <v>16.7</v>
      </c>
      <c r="K13" s="86"/>
      <c r="L13" s="108"/>
      <c r="M13" s="108">
        <v>1E-4</v>
      </c>
      <c r="N13" s="88">
        <v>1105577.6000000001</v>
      </c>
      <c r="O13" s="88"/>
      <c r="P13" s="88">
        <v>708.79</v>
      </c>
      <c r="Q13" s="108"/>
      <c r="R13" s="108"/>
      <c r="S13" s="108">
        <v>1.1000000000000001E-3</v>
      </c>
    </row>
    <row r="14" spans="2:81" customFormat="1" ht="15.6">
      <c r="B14" s="66" t="s">
        <v>271</v>
      </c>
      <c r="C14" s="87"/>
      <c r="D14" s="87"/>
      <c r="E14" s="87"/>
      <c r="F14" s="87"/>
      <c r="G14" s="87"/>
      <c r="H14" s="87"/>
      <c r="I14" s="92"/>
      <c r="J14" s="87"/>
      <c r="K14" s="87"/>
      <c r="L14" s="109"/>
      <c r="M14" s="109"/>
      <c r="N14" s="89"/>
      <c r="O14" s="89"/>
      <c r="P14" s="89"/>
      <c r="Q14" s="109"/>
      <c r="R14" s="109"/>
      <c r="S14" s="109"/>
    </row>
    <row r="15" spans="2:81" customFormat="1" ht="15.6">
      <c r="B15" s="66" t="s">
        <v>551</v>
      </c>
      <c r="C15" s="87">
        <v>1092774</v>
      </c>
      <c r="D15" s="87"/>
      <c r="E15" s="87">
        <v>109</v>
      </c>
      <c r="F15" s="87" t="s">
        <v>342</v>
      </c>
      <c r="G15" s="87" t="s">
        <v>552</v>
      </c>
      <c r="H15" s="87" t="s">
        <v>306</v>
      </c>
      <c r="I15" s="92">
        <v>38445</v>
      </c>
      <c r="J15" s="87">
        <v>18.3</v>
      </c>
      <c r="K15" s="87" t="s">
        <v>165</v>
      </c>
      <c r="L15" s="109">
        <v>6.4500000000000002E-2</v>
      </c>
      <c r="M15" s="109">
        <v>1E-4</v>
      </c>
      <c r="N15" s="89">
        <v>102310.35</v>
      </c>
      <c r="O15" s="89">
        <v>123.09996</v>
      </c>
      <c r="P15" s="89">
        <v>125.94</v>
      </c>
      <c r="Q15" s="109">
        <v>0</v>
      </c>
      <c r="R15" s="109">
        <v>0.1777</v>
      </c>
      <c r="S15" s="109">
        <v>2.0000000000000001E-4</v>
      </c>
    </row>
    <row r="16" spans="2:81" customFormat="1" ht="15.6">
      <c r="B16" s="66" t="s">
        <v>553</v>
      </c>
      <c r="C16" s="87">
        <v>1093939</v>
      </c>
      <c r="D16" s="87"/>
      <c r="E16" s="87">
        <v>109</v>
      </c>
      <c r="F16" s="87" t="s">
        <v>342</v>
      </c>
      <c r="G16" s="87" t="s">
        <v>552</v>
      </c>
      <c r="H16" s="87" t="s">
        <v>306</v>
      </c>
      <c r="I16" s="92">
        <v>38540</v>
      </c>
      <c r="J16" s="87">
        <v>17.59</v>
      </c>
      <c r="K16" s="87" t="s">
        <v>165</v>
      </c>
      <c r="L16" s="109">
        <v>6.4500000000000002E-2</v>
      </c>
      <c r="M16" s="109">
        <v>1E-4</v>
      </c>
      <c r="N16" s="89">
        <v>299054.99</v>
      </c>
      <c r="O16" s="89">
        <v>120.83998</v>
      </c>
      <c r="P16" s="89">
        <v>361.38</v>
      </c>
      <c r="Q16" s="109">
        <v>0</v>
      </c>
      <c r="R16" s="109">
        <v>0.50990000000000002</v>
      </c>
      <c r="S16" s="109">
        <v>5.9999999999999995E-4</v>
      </c>
    </row>
    <row r="17" spans="2:19" customFormat="1" ht="15.6">
      <c r="B17" s="66" t="s">
        <v>554</v>
      </c>
      <c r="C17" s="87">
        <v>1094747</v>
      </c>
      <c r="D17" s="87"/>
      <c r="E17" s="87">
        <v>109</v>
      </c>
      <c r="F17" s="87" t="s">
        <v>342</v>
      </c>
      <c r="G17" s="87" t="s">
        <v>552</v>
      </c>
      <c r="H17" s="87" t="s">
        <v>306</v>
      </c>
      <c r="I17" s="92">
        <v>38634</v>
      </c>
      <c r="J17" s="87">
        <v>14.35</v>
      </c>
      <c r="K17" s="87" t="s">
        <v>165</v>
      </c>
      <c r="L17" s="109">
        <v>6.4500000000000002E-2</v>
      </c>
      <c r="M17" s="109">
        <v>1E-4</v>
      </c>
      <c r="N17" s="89">
        <v>186580.38</v>
      </c>
      <c r="O17" s="89">
        <v>118.67003</v>
      </c>
      <c r="P17" s="89">
        <v>221.42</v>
      </c>
      <c r="Q17" s="109">
        <v>0</v>
      </c>
      <c r="R17" s="109">
        <v>0.31240000000000001</v>
      </c>
      <c r="S17" s="109">
        <v>4.0000000000000002E-4</v>
      </c>
    </row>
    <row r="18" spans="2:19" customFormat="1" ht="15.6">
      <c r="B18" s="66" t="s">
        <v>555</v>
      </c>
      <c r="C18" s="87">
        <v>1760016</v>
      </c>
      <c r="D18" s="87"/>
      <c r="E18" s="87">
        <v>2163</v>
      </c>
      <c r="F18" s="87" t="s">
        <v>348</v>
      </c>
      <c r="G18" s="87">
        <v>0</v>
      </c>
      <c r="H18" s="87" t="s">
        <v>280</v>
      </c>
      <c r="I18" s="92">
        <v>36303</v>
      </c>
      <c r="J18" s="87">
        <v>0</v>
      </c>
      <c r="K18" s="87" t="s">
        <v>165</v>
      </c>
      <c r="L18" s="109">
        <v>0.04</v>
      </c>
      <c r="M18" s="109">
        <v>0.04</v>
      </c>
      <c r="N18" s="89">
        <v>253687.79</v>
      </c>
      <c r="O18" s="89">
        <v>0.01</v>
      </c>
      <c r="P18" s="89">
        <v>0.03</v>
      </c>
      <c r="Q18" s="109">
        <v>0</v>
      </c>
      <c r="R18" s="109">
        <v>0</v>
      </c>
      <c r="S18" s="109">
        <v>0</v>
      </c>
    </row>
    <row r="19" spans="2:19" customFormat="1" ht="15.6">
      <c r="B19" s="66" t="s">
        <v>556</v>
      </c>
      <c r="C19" s="87">
        <v>3980018</v>
      </c>
      <c r="D19" s="87"/>
      <c r="E19" s="87">
        <v>398</v>
      </c>
      <c r="F19" s="87" t="s">
        <v>557</v>
      </c>
      <c r="G19" s="87">
        <v>0</v>
      </c>
      <c r="H19" s="87" t="s">
        <v>280</v>
      </c>
      <c r="I19" s="92">
        <v>36304</v>
      </c>
      <c r="J19" s="87">
        <v>0</v>
      </c>
      <c r="K19" s="87" t="s">
        <v>165</v>
      </c>
      <c r="L19" s="109">
        <v>0.03</v>
      </c>
      <c r="M19" s="109">
        <v>0.03</v>
      </c>
      <c r="N19" s="89">
        <v>131565.04</v>
      </c>
      <c r="O19" s="89">
        <v>0.01</v>
      </c>
      <c r="P19" s="89">
        <v>0.01</v>
      </c>
      <c r="Q19" s="109">
        <v>2.5499999999999998E-2</v>
      </c>
      <c r="R19" s="109">
        <v>0</v>
      </c>
      <c r="S19" s="109">
        <v>0</v>
      </c>
    </row>
    <row r="20" spans="2:19" customFormat="1" ht="15.6">
      <c r="B20" s="66" t="s">
        <v>556</v>
      </c>
      <c r="C20" s="87">
        <v>3980042</v>
      </c>
      <c r="D20" s="87"/>
      <c r="E20" s="87">
        <v>398</v>
      </c>
      <c r="F20" s="87" t="s">
        <v>557</v>
      </c>
      <c r="G20" s="87">
        <v>0</v>
      </c>
      <c r="H20" s="87" t="s">
        <v>280</v>
      </c>
      <c r="I20" s="92">
        <v>36535</v>
      </c>
      <c r="J20" s="87">
        <v>0</v>
      </c>
      <c r="K20" s="87" t="s">
        <v>165</v>
      </c>
      <c r="L20" s="109">
        <v>0.03</v>
      </c>
      <c r="M20" s="109">
        <v>0.03</v>
      </c>
      <c r="N20" s="89">
        <v>132379.04999999999</v>
      </c>
      <c r="O20" s="89">
        <v>0.01</v>
      </c>
      <c r="P20" s="89">
        <v>0.01</v>
      </c>
      <c r="Q20" s="109">
        <v>1.2800000000000001E-2</v>
      </c>
      <c r="R20" s="109">
        <v>0</v>
      </c>
      <c r="S20" s="109">
        <v>0</v>
      </c>
    </row>
    <row r="21" spans="2:19" customFormat="1" ht="16.2">
      <c r="B21" s="58" t="s">
        <v>71</v>
      </c>
      <c r="C21" s="86"/>
      <c r="D21" s="86"/>
      <c r="E21" s="86"/>
      <c r="F21" s="86"/>
      <c r="G21" s="86"/>
      <c r="H21" s="86"/>
      <c r="I21" s="91"/>
      <c r="J21" s="86"/>
      <c r="K21" s="86"/>
      <c r="L21" s="108"/>
      <c r="M21" s="108"/>
      <c r="N21" s="88"/>
      <c r="O21" s="88"/>
      <c r="P21" s="88"/>
      <c r="Q21" s="108"/>
      <c r="R21" s="108"/>
      <c r="S21" s="108"/>
    </row>
    <row r="22" spans="2:19" customFormat="1" ht="15.6">
      <c r="B22" s="66" t="s">
        <v>271</v>
      </c>
      <c r="C22" s="87"/>
      <c r="D22" s="87"/>
      <c r="E22" s="87"/>
      <c r="F22" s="87"/>
      <c r="G22" s="87"/>
      <c r="H22" s="87"/>
      <c r="I22" s="92"/>
      <c r="J22" s="87"/>
      <c r="K22" s="87"/>
      <c r="L22" s="109"/>
      <c r="M22" s="109"/>
      <c r="N22" s="89"/>
      <c r="O22" s="89"/>
      <c r="P22" s="89"/>
      <c r="Q22" s="109"/>
      <c r="R22" s="109"/>
      <c r="S22" s="109"/>
    </row>
    <row r="23" spans="2:19" customFormat="1" ht="16.2">
      <c r="B23" s="58" t="s">
        <v>50</v>
      </c>
      <c r="C23" s="86"/>
      <c r="D23" s="86"/>
      <c r="E23" s="86"/>
      <c r="F23" s="86"/>
      <c r="G23" s="86"/>
      <c r="H23" s="86"/>
      <c r="I23" s="91"/>
      <c r="J23" s="86"/>
      <c r="K23" s="86"/>
      <c r="L23" s="108"/>
      <c r="M23" s="108"/>
      <c r="N23" s="88">
        <v>52560</v>
      </c>
      <c r="O23" s="88"/>
      <c r="P23" s="88"/>
      <c r="Q23" s="108"/>
      <c r="R23" s="108"/>
      <c r="S23" s="108"/>
    </row>
    <row r="24" spans="2:19" customFormat="1" ht="15.6">
      <c r="B24" s="66" t="s">
        <v>271</v>
      </c>
      <c r="C24" s="87"/>
      <c r="D24" s="87"/>
      <c r="E24" s="87"/>
      <c r="F24" s="87"/>
      <c r="G24" s="87"/>
      <c r="H24" s="87"/>
      <c r="I24" s="92"/>
      <c r="J24" s="87"/>
      <c r="K24" s="87"/>
      <c r="L24" s="109"/>
      <c r="M24" s="109"/>
      <c r="N24" s="89"/>
      <c r="O24" s="89"/>
      <c r="P24" s="89"/>
      <c r="Q24" s="109"/>
      <c r="R24" s="109"/>
      <c r="S24" s="109"/>
    </row>
    <row r="25" spans="2:19" customFormat="1" ht="15.6">
      <c r="B25" s="66" t="s">
        <v>558</v>
      </c>
      <c r="C25" s="87">
        <v>2390037</v>
      </c>
      <c r="D25" s="87"/>
      <c r="E25" s="87">
        <v>2225</v>
      </c>
      <c r="F25" s="87" t="s">
        <v>559</v>
      </c>
      <c r="G25" s="87">
        <v>0</v>
      </c>
      <c r="H25" s="87" t="s">
        <v>280</v>
      </c>
      <c r="I25" s="92">
        <v>36304</v>
      </c>
      <c r="J25" s="87">
        <v>0</v>
      </c>
      <c r="K25" s="87" t="s">
        <v>165</v>
      </c>
      <c r="L25" s="109">
        <v>0.04</v>
      </c>
      <c r="M25" s="109">
        <v>0</v>
      </c>
      <c r="N25" s="89">
        <v>52560</v>
      </c>
      <c r="O25" s="89">
        <v>0</v>
      </c>
      <c r="P25" s="89">
        <v>0</v>
      </c>
      <c r="Q25" s="109">
        <v>0</v>
      </c>
      <c r="R25" s="109">
        <v>0</v>
      </c>
      <c r="S25" s="109">
        <v>0</v>
      </c>
    </row>
    <row r="26" spans="2:19" customFormat="1" ht="16.2">
      <c r="B26" s="58" t="s">
        <v>72</v>
      </c>
      <c r="C26" s="86"/>
      <c r="D26" s="86"/>
      <c r="E26" s="86"/>
      <c r="F26" s="86"/>
      <c r="G26" s="86"/>
      <c r="H26" s="86"/>
      <c r="I26" s="91"/>
      <c r="J26" s="86"/>
      <c r="K26" s="86"/>
      <c r="L26" s="108"/>
      <c r="M26" s="108"/>
      <c r="N26" s="88"/>
      <c r="O26" s="88"/>
      <c r="P26" s="88"/>
      <c r="Q26" s="108"/>
      <c r="R26" s="108"/>
      <c r="S26" s="108"/>
    </row>
    <row r="27" spans="2:19" customFormat="1" ht="15.6">
      <c r="B27" s="66" t="s">
        <v>271</v>
      </c>
      <c r="C27" s="87"/>
      <c r="D27" s="87"/>
      <c r="E27" s="87"/>
      <c r="F27" s="87"/>
      <c r="G27" s="87"/>
      <c r="H27" s="87"/>
      <c r="I27" s="92"/>
      <c r="J27" s="87"/>
      <c r="K27" s="87"/>
      <c r="L27" s="109"/>
      <c r="M27" s="109"/>
      <c r="N27" s="89"/>
      <c r="O27" s="89"/>
      <c r="P27" s="89"/>
      <c r="Q27" s="109"/>
      <c r="R27" s="109"/>
      <c r="S27" s="109"/>
    </row>
    <row r="28" spans="2:19" customFormat="1" ht="16.2">
      <c r="B28" s="58" t="s">
        <v>231</v>
      </c>
      <c r="C28" s="86"/>
      <c r="D28" s="86"/>
      <c r="E28" s="86"/>
      <c r="F28" s="86"/>
      <c r="G28" s="86"/>
      <c r="H28" s="86"/>
      <c r="I28" s="91"/>
      <c r="J28" s="86"/>
      <c r="K28" s="86"/>
      <c r="L28" s="108"/>
      <c r="M28" s="108"/>
      <c r="N28" s="88"/>
      <c r="O28" s="88"/>
      <c r="P28" s="88"/>
      <c r="Q28" s="108"/>
      <c r="R28" s="108"/>
      <c r="S28" s="108"/>
    </row>
    <row r="29" spans="2:19" customFormat="1" ht="31.2">
      <c r="B29" s="58" t="s">
        <v>85</v>
      </c>
      <c r="C29" s="86"/>
      <c r="D29" s="86"/>
      <c r="E29" s="86"/>
      <c r="F29" s="86"/>
      <c r="G29" s="86"/>
      <c r="H29" s="86"/>
      <c r="I29" s="91"/>
      <c r="J29" s="86"/>
      <c r="K29" s="86"/>
      <c r="L29" s="108"/>
      <c r="M29" s="108"/>
      <c r="N29" s="88"/>
      <c r="O29" s="88"/>
      <c r="P29" s="88"/>
      <c r="Q29" s="108"/>
      <c r="R29" s="108"/>
      <c r="S29" s="108"/>
    </row>
    <row r="30" spans="2:19" customFormat="1" ht="15.6">
      <c r="B30" s="66" t="s">
        <v>271</v>
      </c>
      <c r="C30" s="87"/>
      <c r="D30" s="87"/>
      <c r="E30" s="87"/>
      <c r="F30" s="87"/>
      <c r="G30" s="87"/>
      <c r="H30" s="87"/>
      <c r="I30" s="92"/>
      <c r="J30" s="87"/>
      <c r="K30" s="87"/>
      <c r="L30" s="109"/>
      <c r="M30" s="109"/>
      <c r="N30" s="89"/>
      <c r="O30" s="89"/>
      <c r="P30" s="89"/>
      <c r="Q30" s="109"/>
      <c r="R30" s="109"/>
      <c r="S30" s="109"/>
    </row>
    <row r="31" spans="2:19" customFormat="1" ht="16.2">
      <c r="B31" s="58" t="s">
        <v>86</v>
      </c>
      <c r="C31" s="86"/>
      <c r="D31" s="86"/>
      <c r="E31" s="86"/>
      <c r="F31" s="86"/>
      <c r="G31" s="86"/>
      <c r="H31" s="86"/>
      <c r="I31" s="91"/>
      <c r="J31" s="86"/>
      <c r="K31" s="86"/>
      <c r="L31" s="108"/>
      <c r="M31" s="108"/>
      <c r="N31" s="88"/>
      <c r="O31" s="88"/>
      <c r="P31" s="88"/>
      <c r="Q31" s="108"/>
      <c r="R31" s="108"/>
      <c r="S31" s="108"/>
    </row>
    <row r="32" spans="2:19" customFormat="1" ht="15.6">
      <c r="B32" s="119" t="s">
        <v>271</v>
      </c>
      <c r="C32" s="87"/>
      <c r="D32" s="87"/>
      <c r="E32" s="87"/>
      <c r="F32" s="87"/>
      <c r="G32" s="87"/>
      <c r="H32" s="87"/>
      <c r="I32" s="92"/>
      <c r="J32" s="87"/>
      <c r="K32" s="87"/>
      <c r="L32" s="109"/>
      <c r="M32" s="109"/>
      <c r="N32" s="89"/>
      <c r="O32" s="89"/>
      <c r="P32" s="89"/>
      <c r="Q32" s="109"/>
      <c r="R32" s="109"/>
      <c r="S32" s="109"/>
    </row>
    <row r="33" spans="1:19" customFormat="1">
      <c r="A33" s="1"/>
      <c r="B33" s="112" t="s">
        <v>249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customFormat="1">
      <c r="A34" s="1"/>
      <c r="B34" s="112" t="s">
        <v>133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customFormat="1">
      <c r="A35" s="1"/>
      <c r="B35" s="112" t="s">
        <v>245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customFormat="1">
      <c r="A36" s="1"/>
      <c r="B36" s="112" t="s">
        <v>246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>
      <c r="B37" s="136" t="s">
        <v>256</v>
      </c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</row>
    <row r="38" spans="1:19">
      <c r="C38" s="1"/>
      <c r="D38" s="1"/>
      <c r="E38" s="1"/>
    </row>
    <row r="39" spans="1:19">
      <c r="C39" s="1"/>
      <c r="D39" s="1"/>
      <c r="E39" s="1"/>
    </row>
    <row r="40" spans="1:19">
      <c r="C40" s="1"/>
      <c r="D40" s="1"/>
      <c r="E40" s="1"/>
    </row>
    <row r="41" spans="1:19">
      <c r="C41" s="1"/>
      <c r="D41" s="1"/>
      <c r="E41" s="1"/>
    </row>
    <row r="42" spans="1:19">
      <c r="C42" s="1"/>
      <c r="D42" s="1"/>
      <c r="E42" s="1"/>
    </row>
    <row r="43" spans="1:19">
      <c r="C43" s="1"/>
      <c r="D43" s="1"/>
      <c r="E43" s="1"/>
    </row>
    <row r="44" spans="1:19">
      <c r="C44" s="1"/>
      <c r="D44" s="1"/>
      <c r="E44" s="1"/>
    </row>
    <row r="45" spans="1:19">
      <c r="C45" s="1"/>
      <c r="D45" s="1"/>
      <c r="E45" s="1"/>
    </row>
    <row r="46" spans="1:19">
      <c r="C46" s="1"/>
      <c r="D46" s="1"/>
      <c r="E46" s="1"/>
    </row>
    <row r="47" spans="1:19">
      <c r="C47" s="1"/>
      <c r="D47" s="1"/>
      <c r="E47" s="1"/>
    </row>
    <row r="48" spans="1:19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>
      <c r="B541" s="3"/>
    </row>
  </sheetData>
  <mergeCells count="3">
    <mergeCell ref="B6:S6"/>
    <mergeCell ref="B7:S7"/>
    <mergeCell ref="B37:S37"/>
  </mergeCells>
  <phoneticPr fontId="4" type="noConversion"/>
  <dataValidations count="1">
    <dataValidation allowBlank="1" showInputMessage="1" showErrorMessage="1" sqref="T37:XFD1048576 A33:A1048576 A5:XFD11 B38:S1048576 B33:S3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CT405"/>
  <sheetViews>
    <sheetView rightToLeft="1" workbookViewId="0">
      <selection activeCell="B1" sqref="B1:P29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10.6640625" style="2" bestFit="1" customWidth="1"/>
    <col min="4" max="4" width="6.33203125" style="2" customWidth="1"/>
    <col min="5" max="5" width="6.6640625" style="2" bestFit="1" customWidth="1"/>
    <col min="6" max="6" width="18.33203125" style="1" bestFit="1" customWidth="1"/>
    <col min="7" max="7" width="9.88671875" style="1" bestFit="1" customWidth="1"/>
    <col min="8" max="8" width="13.88671875" style="1" bestFit="1" customWidth="1"/>
    <col min="9" max="9" width="10.77734375" style="1" bestFit="1" customWidth="1"/>
    <col min="10" max="10" width="9.44140625" style="1" bestFit="1" customWidth="1"/>
    <col min="11" max="13" width="11.1093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2:98">
      <c r="B1" s="80" t="s">
        <v>277</v>
      </c>
    </row>
    <row r="2" spans="2:98">
      <c r="B2" s="80" t="s">
        <v>278</v>
      </c>
    </row>
    <row r="3" spans="2:98">
      <c r="B3" s="80" t="s">
        <v>579</v>
      </c>
    </row>
    <row r="4" spans="2:98">
      <c r="B4" s="80" t="s">
        <v>580</v>
      </c>
    </row>
    <row r="6" spans="2:98" ht="26.25" customHeight="1">
      <c r="B6" s="146" t="s">
        <v>198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8"/>
    </row>
    <row r="7" spans="2:98" ht="26.25" customHeight="1">
      <c r="B7" s="146" t="s">
        <v>111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8"/>
    </row>
    <row r="8" spans="2:98" s="3" customFormat="1" ht="62.4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122</v>
      </c>
      <c r="H8" s="24" t="s">
        <v>248</v>
      </c>
      <c r="I8" s="24" t="s">
        <v>244</v>
      </c>
      <c r="J8" s="24" t="s">
        <v>131</v>
      </c>
      <c r="K8" s="24" t="s">
        <v>68</v>
      </c>
      <c r="L8" s="47" t="s">
        <v>170</v>
      </c>
      <c r="M8" s="25" t="s">
        <v>172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250</v>
      </c>
      <c r="I9" s="26" t="s">
        <v>75</v>
      </c>
      <c r="J9" s="26" t="s">
        <v>242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5" t="s">
        <v>30</v>
      </c>
      <c r="C11" s="113"/>
      <c r="D11" s="113"/>
      <c r="E11" s="113"/>
      <c r="F11" s="113"/>
      <c r="G11" s="113"/>
      <c r="H11" s="82">
        <v>105386.76</v>
      </c>
      <c r="I11" s="82"/>
      <c r="J11" s="82">
        <v>644.67999999999995</v>
      </c>
      <c r="K11" s="107"/>
      <c r="L11" s="107"/>
      <c r="M11" s="107">
        <v>1E-3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8" t="s">
        <v>232</v>
      </c>
      <c r="C12" s="86"/>
      <c r="D12" s="86"/>
      <c r="E12" s="86"/>
      <c r="F12" s="86"/>
      <c r="G12" s="86"/>
      <c r="H12" s="88">
        <v>105386.76</v>
      </c>
      <c r="I12" s="88"/>
      <c r="J12" s="88">
        <v>644.67999999999995</v>
      </c>
      <c r="K12" s="108"/>
      <c r="L12" s="108"/>
      <c r="M12" s="108">
        <v>1E-3</v>
      </c>
    </row>
    <row r="13" spans="2:98" customFormat="1" ht="15.6">
      <c r="B13" s="59" t="s">
        <v>271</v>
      </c>
      <c r="C13" s="87"/>
      <c r="D13" s="87"/>
      <c r="E13" s="87"/>
      <c r="F13" s="87"/>
      <c r="G13" s="87"/>
      <c r="H13" s="89"/>
      <c r="I13" s="89"/>
      <c r="J13" s="89"/>
      <c r="K13" s="109"/>
      <c r="L13" s="109"/>
      <c r="M13" s="109"/>
    </row>
    <row r="14" spans="2:98" customFormat="1" ht="15.6">
      <c r="B14" s="59" t="s">
        <v>560</v>
      </c>
      <c r="C14" s="87">
        <v>239012</v>
      </c>
      <c r="D14" s="87"/>
      <c r="E14" s="87">
        <v>2225</v>
      </c>
      <c r="F14" s="87" t="s">
        <v>559</v>
      </c>
      <c r="G14" s="87" t="s">
        <v>165</v>
      </c>
      <c r="H14" s="89">
        <v>75575.509999999995</v>
      </c>
      <c r="I14" s="89">
        <v>0</v>
      </c>
      <c r="J14" s="89">
        <v>0</v>
      </c>
      <c r="K14" s="109">
        <v>2.7000000000000001E-3</v>
      </c>
      <c r="L14" s="109">
        <v>0</v>
      </c>
      <c r="M14" s="109">
        <v>0</v>
      </c>
    </row>
    <row r="15" spans="2:98" customFormat="1" ht="15.6">
      <c r="B15" s="59" t="s">
        <v>561</v>
      </c>
      <c r="C15" s="87">
        <v>15016</v>
      </c>
      <c r="D15" s="87"/>
      <c r="E15" s="87">
        <v>401</v>
      </c>
      <c r="F15" s="87" t="s">
        <v>310</v>
      </c>
      <c r="G15" s="87" t="s">
        <v>165</v>
      </c>
      <c r="H15" s="89">
        <v>900</v>
      </c>
      <c r="I15" s="89">
        <v>0</v>
      </c>
      <c r="J15" s="89">
        <v>0</v>
      </c>
      <c r="K15" s="109">
        <v>0</v>
      </c>
      <c r="L15" s="109">
        <v>0</v>
      </c>
      <c r="M15" s="109">
        <v>0</v>
      </c>
    </row>
    <row r="16" spans="2:98" customFormat="1" ht="15.6">
      <c r="B16" s="59" t="s">
        <v>562</v>
      </c>
      <c r="C16" s="87">
        <v>10056125</v>
      </c>
      <c r="D16" s="87"/>
      <c r="E16" s="87">
        <v>825</v>
      </c>
      <c r="F16" s="87" t="s">
        <v>157</v>
      </c>
      <c r="G16" s="87" t="s">
        <v>165</v>
      </c>
      <c r="H16" s="89">
        <v>764</v>
      </c>
      <c r="I16" s="89">
        <v>84381.5</v>
      </c>
      <c r="J16" s="89">
        <v>644.67999999999995</v>
      </c>
      <c r="K16" s="109">
        <v>0</v>
      </c>
      <c r="L16" s="109">
        <v>1</v>
      </c>
      <c r="M16" s="109">
        <v>1E-3</v>
      </c>
    </row>
    <row r="17" spans="1:13" customFormat="1" ht="15.6">
      <c r="B17" s="59" t="s">
        <v>563</v>
      </c>
      <c r="C17" s="87">
        <v>1096742</v>
      </c>
      <c r="D17" s="87"/>
      <c r="E17" s="87">
        <v>1011</v>
      </c>
      <c r="F17" s="87" t="s">
        <v>151</v>
      </c>
      <c r="G17" s="87" t="s">
        <v>165</v>
      </c>
      <c r="H17" s="89">
        <v>28147.25</v>
      </c>
      <c r="I17" s="89">
        <v>0</v>
      </c>
      <c r="J17" s="89">
        <v>0</v>
      </c>
      <c r="K17" s="109">
        <v>2.2000000000000001E-3</v>
      </c>
      <c r="L17" s="109">
        <v>0</v>
      </c>
      <c r="M17" s="109">
        <v>0</v>
      </c>
    </row>
    <row r="18" spans="1:13" customFormat="1" ht="16.2">
      <c r="B18" s="58" t="s">
        <v>231</v>
      </c>
      <c r="C18" s="86"/>
      <c r="D18" s="86"/>
      <c r="E18" s="86"/>
      <c r="F18" s="86"/>
      <c r="G18" s="86"/>
      <c r="H18" s="88"/>
      <c r="I18" s="88"/>
      <c r="J18" s="88"/>
      <c r="K18" s="108"/>
      <c r="L18" s="108"/>
      <c r="M18" s="108"/>
    </row>
    <row r="19" spans="1:13" customFormat="1" ht="16.2">
      <c r="B19" s="58" t="s">
        <v>79</v>
      </c>
      <c r="C19" s="86"/>
      <c r="D19" s="86"/>
      <c r="E19" s="86"/>
      <c r="F19" s="86"/>
      <c r="G19" s="86"/>
      <c r="H19" s="88"/>
      <c r="I19" s="88"/>
      <c r="J19" s="88"/>
      <c r="K19" s="108"/>
      <c r="L19" s="108"/>
      <c r="M19" s="108"/>
    </row>
    <row r="20" spans="1:13" customFormat="1" ht="15.6">
      <c r="B20" s="59" t="s">
        <v>271</v>
      </c>
      <c r="C20" s="87"/>
      <c r="D20" s="87"/>
      <c r="E20" s="87"/>
      <c r="F20" s="87"/>
      <c r="G20" s="87"/>
      <c r="H20" s="89"/>
      <c r="I20" s="89"/>
      <c r="J20" s="89"/>
      <c r="K20" s="109"/>
      <c r="L20" s="109"/>
      <c r="M20" s="109"/>
    </row>
    <row r="21" spans="1:13" customFormat="1" ht="16.2">
      <c r="B21" s="58" t="s">
        <v>78</v>
      </c>
      <c r="C21" s="86"/>
      <c r="D21" s="86"/>
      <c r="E21" s="86"/>
      <c r="F21" s="86"/>
      <c r="G21" s="86"/>
      <c r="H21" s="88"/>
      <c r="I21" s="88"/>
      <c r="J21" s="88"/>
      <c r="K21" s="108"/>
      <c r="L21" s="108"/>
      <c r="M21" s="108"/>
    </row>
    <row r="22" spans="1:13" customFormat="1" ht="15.6">
      <c r="B22" s="115" t="s">
        <v>271</v>
      </c>
      <c r="C22" s="87"/>
      <c r="D22" s="87"/>
      <c r="E22" s="87"/>
      <c r="F22" s="87"/>
      <c r="G22" s="87"/>
      <c r="H22" s="89"/>
      <c r="I22" s="89"/>
      <c r="J22" s="89"/>
      <c r="K22" s="109"/>
      <c r="L22" s="109"/>
      <c r="M22" s="109"/>
    </row>
    <row r="23" spans="1:13" customFormat="1">
      <c r="A23" s="1"/>
      <c r="B23" s="112" t="s">
        <v>249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customFormat="1">
      <c r="A24" s="1"/>
      <c r="B24" s="112" t="s">
        <v>245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customFormat="1">
      <c r="A25" s="1"/>
      <c r="B25" s="112" t="s">
        <v>246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>
      <c r="B26" s="136" t="s">
        <v>256</v>
      </c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>
      <c r="B405" s="3"/>
      <c r="C405" s="1"/>
      <c r="D405" s="1"/>
      <c r="E405" s="1"/>
    </row>
  </sheetData>
  <mergeCells count="3">
    <mergeCell ref="B6:M6"/>
    <mergeCell ref="B7:M7"/>
    <mergeCell ref="B26:M26"/>
  </mergeCells>
  <phoneticPr fontId="4" type="noConversion"/>
  <dataValidations count="1">
    <dataValidation allowBlank="1" showInputMessage="1" showErrorMessage="1" sqref="A23:A1048576 A5:XFD11 N26:XFD1048576 B27:M1048576 B23:M25" xr:uid="{00000000-0002-0000-0F00-000000000000}"/>
  </dataValidations>
  <pageMargins left="0" right="0" top="0.5" bottom="0.5" header="0" footer="0.25"/>
  <pageSetup paperSize="9" scale="84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BC637"/>
  <sheetViews>
    <sheetView rightToLeft="1" workbookViewId="0">
      <selection activeCell="B1" sqref="B1:P29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10.6640625" style="2" bestFit="1" customWidth="1"/>
    <col min="4" max="4" width="12.44140625" style="1" bestFit="1" customWidth="1"/>
    <col min="5" max="5" width="12.33203125" style="1" customWidth="1"/>
    <col min="6" max="6" width="15.77734375" style="1" bestFit="1" customWidth="1"/>
    <col min="7" max="7" width="11.77734375" style="1" bestFit="1" customWidth="1"/>
    <col min="8" max="8" width="12.5546875" style="1" bestFit="1" customWidth="1"/>
    <col min="9" max="11" width="11.109375" style="1" customWidth="1"/>
    <col min="12" max="12" width="7.5546875" style="3" customWidth="1"/>
    <col min="13" max="13" width="6.6640625" style="3" customWidth="1"/>
    <col min="14" max="14" width="7.6640625" style="3" customWidth="1"/>
    <col min="15" max="15" width="7.109375" style="3" customWidth="1"/>
    <col min="16" max="16" width="6" style="3" customWidth="1"/>
    <col min="17" max="17" width="7.88671875" style="3" customWidth="1"/>
    <col min="18" max="18" width="8.109375" style="3" customWidth="1"/>
    <col min="19" max="19" width="6.33203125" style="3" customWidth="1"/>
    <col min="20" max="20" width="8" style="3" customWidth="1"/>
    <col min="21" max="21" width="8.6640625" style="3" customWidth="1"/>
    <col min="22" max="22" width="10" style="3" customWidth="1"/>
    <col min="23" max="23" width="9.5546875" style="1" customWidth="1"/>
    <col min="24" max="24" width="6.109375" style="1" customWidth="1"/>
    <col min="25" max="26" width="5.6640625" style="1" customWidth="1"/>
    <col min="27" max="27" width="6.88671875" style="1" customWidth="1"/>
    <col min="28" max="28" width="6.44140625" style="1" customWidth="1"/>
    <col min="29" max="29" width="6.6640625" style="1" customWidth="1"/>
    <col min="30" max="30" width="7.33203125" style="1" customWidth="1"/>
    <col min="31" max="42" width="5.6640625" style="1" customWidth="1"/>
    <col min="43" max="16384" width="9.109375" style="1"/>
  </cols>
  <sheetData>
    <row r="1" spans="2:55">
      <c r="B1" s="80" t="s">
        <v>277</v>
      </c>
    </row>
    <row r="2" spans="2:55">
      <c r="B2" s="80" t="s">
        <v>278</v>
      </c>
    </row>
    <row r="3" spans="2:55">
      <c r="B3" s="80" t="s">
        <v>579</v>
      </c>
    </row>
    <row r="4" spans="2:55">
      <c r="B4" s="80" t="s">
        <v>580</v>
      </c>
    </row>
    <row r="6" spans="2:55" ht="26.25" customHeight="1">
      <c r="B6" s="146" t="s">
        <v>198</v>
      </c>
      <c r="C6" s="147"/>
      <c r="D6" s="147"/>
      <c r="E6" s="147"/>
      <c r="F6" s="147"/>
      <c r="G6" s="147"/>
      <c r="H6" s="147"/>
      <c r="I6" s="147"/>
      <c r="J6" s="147"/>
      <c r="K6" s="148"/>
    </row>
    <row r="7" spans="2:55" ht="26.25" customHeight="1">
      <c r="B7" s="146" t="s">
        <v>117</v>
      </c>
      <c r="C7" s="147"/>
      <c r="D7" s="147"/>
      <c r="E7" s="147"/>
      <c r="F7" s="147"/>
      <c r="G7" s="147"/>
      <c r="H7" s="147"/>
      <c r="I7" s="147"/>
      <c r="J7" s="147"/>
      <c r="K7" s="148"/>
    </row>
    <row r="8" spans="2:55" s="3" customFormat="1" ht="62.4">
      <c r="B8" s="19" t="s">
        <v>137</v>
      </c>
      <c r="C8" s="24" t="s">
        <v>47</v>
      </c>
      <c r="D8" s="24" t="s">
        <v>122</v>
      </c>
      <c r="E8" s="24" t="s">
        <v>123</v>
      </c>
      <c r="F8" s="24" t="s">
        <v>248</v>
      </c>
      <c r="G8" s="24" t="s">
        <v>244</v>
      </c>
      <c r="H8" s="24" t="s">
        <v>131</v>
      </c>
      <c r="I8" s="24" t="s">
        <v>68</v>
      </c>
      <c r="J8" s="47" t="s">
        <v>170</v>
      </c>
      <c r="K8" s="25" t="s">
        <v>172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250</v>
      </c>
      <c r="G9" s="26" t="s">
        <v>75</v>
      </c>
      <c r="H9" s="26" t="s">
        <v>242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60" t="s">
        <v>1</v>
      </c>
      <c r="D10" s="60" t="s">
        <v>3</v>
      </c>
      <c r="E10" s="60" t="s">
        <v>4</v>
      </c>
      <c r="F10" s="60" t="s">
        <v>5</v>
      </c>
      <c r="G10" s="60" t="s">
        <v>6</v>
      </c>
      <c r="H10" s="60" t="s">
        <v>7</v>
      </c>
      <c r="I10" s="60" t="s">
        <v>8</v>
      </c>
      <c r="J10" s="60" t="s">
        <v>9</v>
      </c>
      <c r="K10" s="62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5" t="s">
        <v>59</v>
      </c>
      <c r="C11" s="113"/>
      <c r="D11" s="113"/>
      <c r="E11" s="90"/>
      <c r="F11" s="82">
        <v>2983755.16</v>
      </c>
      <c r="G11" s="82"/>
      <c r="H11" s="82">
        <v>11727.65</v>
      </c>
      <c r="I11" s="107"/>
      <c r="J11" s="107"/>
      <c r="K11" s="107">
        <v>1.9E-2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6" t="s">
        <v>232</v>
      </c>
      <c r="C12" s="86"/>
      <c r="D12" s="86"/>
      <c r="E12" s="91"/>
      <c r="F12" s="88"/>
      <c r="G12" s="88"/>
      <c r="H12" s="88"/>
      <c r="I12" s="108"/>
      <c r="J12" s="108"/>
      <c r="K12" s="108"/>
    </row>
    <row r="13" spans="2:55" customFormat="1" ht="16.2">
      <c r="B13" s="56" t="s">
        <v>222</v>
      </c>
      <c r="C13" s="86"/>
      <c r="D13" s="86"/>
      <c r="E13" s="91"/>
      <c r="F13" s="88"/>
      <c r="G13" s="88"/>
      <c r="H13" s="88"/>
      <c r="I13" s="108"/>
      <c r="J13" s="108"/>
      <c r="K13" s="108"/>
    </row>
    <row r="14" spans="2:55" customFormat="1" ht="15.6">
      <c r="B14" s="59" t="s">
        <v>271</v>
      </c>
      <c r="C14" s="87"/>
      <c r="D14" s="87"/>
      <c r="E14" s="92"/>
      <c r="F14" s="89"/>
      <c r="G14" s="89"/>
      <c r="H14" s="89"/>
      <c r="I14" s="109"/>
      <c r="J14" s="109"/>
      <c r="K14" s="109"/>
    </row>
    <row r="15" spans="2:55" customFormat="1" ht="16.2">
      <c r="B15" s="56" t="s">
        <v>227</v>
      </c>
      <c r="C15" s="86"/>
      <c r="D15" s="86"/>
      <c r="E15" s="91"/>
      <c r="F15" s="88"/>
      <c r="G15" s="88"/>
      <c r="H15" s="88"/>
      <c r="I15" s="108"/>
      <c r="J15" s="108"/>
      <c r="K15" s="108"/>
    </row>
    <row r="16" spans="2:55" customFormat="1" ht="15.6">
      <c r="B16" s="59" t="s">
        <v>271</v>
      </c>
      <c r="C16" s="87"/>
      <c r="D16" s="87"/>
      <c r="E16" s="92"/>
      <c r="F16" s="89"/>
      <c r="G16" s="89"/>
      <c r="H16" s="89"/>
      <c r="I16" s="109"/>
      <c r="J16" s="109"/>
      <c r="K16" s="109"/>
    </row>
    <row r="17" spans="2:11" customFormat="1" ht="16.2">
      <c r="B17" s="56" t="s">
        <v>228</v>
      </c>
      <c r="C17" s="86"/>
      <c r="D17" s="86"/>
      <c r="E17" s="91"/>
      <c r="F17" s="88"/>
      <c r="G17" s="88"/>
      <c r="H17" s="88"/>
      <c r="I17" s="108"/>
      <c r="J17" s="108"/>
      <c r="K17" s="108"/>
    </row>
    <row r="18" spans="2:11" customFormat="1" ht="15.6">
      <c r="B18" s="59" t="s">
        <v>271</v>
      </c>
      <c r="C18" s="87"/>
      <c r="D18" s="87"/>
      <c r="E18" s="92"/>
      <c r="F18" s="89"/>
      <c r="G18" s="89"/>
      <c r="H18" s="89"/>
      <c r="I18" s="109"/>
      <c r="J18" s="109"/>
      <c r="K18" s="109"/>
    </row>
    <row r="19" spans="2:11" customFormat="1" ht="16.2">
      <c r="B19" s="56" t="s">
        <v>229</v>
      </c>
      <c r="C19" s="86"/>
      <c r="D19" s="86"/>
      <c r="E19" s="91"/>
      <c r="F19" s="88"/>
      <c r="G19" s="88"/>
      <c r="H19" s="88"/>
      <c r="I19" s="108"/>
      <c r="J19" s="108"/>
      <c r="K19" s="108"/>
    </row>
    <row r="20" spans="2:11" customFormat="1" ht="15.6">
      <c r="B20" s="59" t="s">
        <v>271</v>
      </c>
      <c r="C20" s="87"/>
      <c r="D20" s="87"/>
      <c r="E20" s="92"/>
      <c r="F20" s="89"/>
      <c r="G20" s="89"/>
      <c r="H20" s="89"/>
      <c r="I20" s="109"/>
      <c r="J20" s="109"/>
      <c r="K20" s="109"/>
    </row>
    <row r="21" spans="2:11" customFormat="1" ht="16.2">
      <c r="B21" s="56" t="s">
        <v>231</v>
      </c>
      <c r="C21" s="86"/>
      <c r="D21" s="86"/>
      <c r="E21" s="91"/>
      <c r="F21" s="88">
        <v>2983755.16</v>
      </c>
      <c r="G21" s="88"/>
      <c r="H21" s="88">
        <v>11727.65</v>
      </c>
      <c r="I21" s="108"/>
      <c r="J21" s="108"/>
      <c r="K21" s="108">
        <v>1.9E-2</v>
      </c>
    </row>
    <row r="22" spans="2:11" customFormat="1" ht="16.5" customHeight="1">
      <c r="B22" s="56" t="s">
        <v>222</v>
      </c>
      <c r="C22" s="86"/>
      <c r="D22" s="86"/>
      <c r="E22" s="91"/>
      <c r="F22" s="88"/>
      <c r="G22" s="88"/>
      <c r="H22" s="88"/>
      <c r="I22" s="108"/>
      <c r="J22" s="108"/>
      <c r="K22" s="108"/>
    </row>
    <row r="23" spans="2:11" customFormat="1" ht="16.5" customHeight="1">
      <c r="B23" s="59" t="s">
        <v>271</v>
      </c>
      <c r="C23" s="87"/>
      <c r="D23" s="87"/>
      <c r="E23" s="92"/>
      <c r="F23" s="89"/>
      <c r="G23" s="89"/>
      <c r="H23" s="89"/>
      <c r="I23" s="109"/>
      <c r="J23" s="109"/>
      <c r="K23" s="109"/>
    </row>
    <row r="24" spans="2:11" customFormat="1" ht="16.5" customHeight="1">
      <c r="B24" s="56" t="s">
        <v>227</v>
      </c>
      <c r="C24" s="86"/>
      <c r="D24" s="86"/>
      <c r="E24" s="91"/>
      <c r="F24" s="88">
        <v>2072018.97</v>
      </c>
      <c r="G24" s="88"/>
      <c r="H24" s="88">
        <v>8607.48</v>
      </c>
      <c r="I24" s="108"/>
      <c r="J24" s="108"/>
      <c r="K24" s="108">
        <v>1.3899999999999999E-2</v>
      </c>
    </row>
    <row r="25" spans="2:11" customFormat="1" ht="15.6">
      <c r="B25" s="59" t="s">
        <v>271</v>
      </c>
      <c r="C25" s="87"/>
      <c r="D25" s="87"/>
      <c r="E25" s="92"/>
      <c r="F25" s="89"/>
      <c r="G25" s="89"/>
      <c r="H25" s="89"/>
      <c r="I25" s="109"/>
      <c r="J25" s="109"/>
      <c r="K25" s="109"/>
    </row>
    <row r="26" spans="2:11" customFormat="1" ht="15.6">
      <c r="B26" s="59" t="s">
        <v>564</v>
      </c>
      <c r="C26" s="87">
        <v>6200471</v>
      </c>
      <c r="D26" s="87" t="s">
        <v>165</v>
      </c>
      <c r="E26" s="92">
        <v>43117</v>
      </c>
      <c r="F26" s="89">
        <v>4097.97</v>
      </c>
      <c r="G26" s="89">
        <v>153056.32999999999</v>
      </c>
      <c r="H26" s="89">
        <v>6271.4</v>
      </c>
      <c r="I26" s="109">
        <v>0</v>
      </c>
      <c r="J26" s="109">
        <v>0.53479999999999994</v>
      </c>
      <c r="K26" s="109">
        <v>1.01E-2</v>
      </c>
    </row>
    <row r="27" spans="2:11" customFormat="1" ht="15.6">
      <c r="B27" s="59" t="s">
        <v>565</v>
      </c>
      <c r="C27" s="87">
        <v>10044857</v>
      </c>
      <c r="D27" s="87" t="s">
        <v>165</v>
      </c>
      <c r="E27" s="92">
        <v>42912</v>
      </c>
      <c r="F27" s="89">
        <v>2067921</v>
      </c>
      <c r="G27" s="89">
        <v>113.0146</v>
      </c>
      <c r="H27" s="89">
        <v>2336.08</v>
      </c>
      <c r="I27" s="109">
        <v>0</v>
      </c>
      <c r="J27" s="109">
        <v>0.19920000000000002</v>
      </c>
      <c r="K27" s="109">
        <v>3.8E-3</v>
      </c>
    </row>
    <row r="28" spans="2:11" customFormat="1" ht="16.2">
      <c r="B28" s="56" t="s">
        <v>228</v>
      </c>
      <c r="C28" s="86"/>
      <c r="D28" s="86"/>
      <c r="E28" s="91"/>
      <c r="F28" s="88"/>
      <c r="G28" s="88"/>
      <c r="H28" s="88"/>
      <c r="I28" s="108"/>
      <c r="J28" s="108"/>
      <c r="K28" s="108"/>
    </row>
    <row r="29" spans="2:11" customFormat="1" ht="15.6">
      <c r="B29" s="59" t="s">
        <v>271</v>
      </c>
      <c r="C29" s="87"/>
      <c r="D29" s="87"/>
      <c r="E29" s="92"/>
      <c r="F29" s="89"/>
      <c r="G29" s="89"/>
      <c r="H29" s="89"/>
      <c r="I29" s="109"/>
      <c r="J29" s="109"/>
      <c r="K29" s="109"/>
    </row>
    <row r="30" spans="2:11" customFormat="1" ht="16.2">
      <c r="B30" s="56" t="s">
        <v>229</v>
      </c>
      <c r="C30" s="86"/>
      <c r="D30" s="86"/>
      <c r="E30" s="91"/>
      <c r="F30" s="88">
        <v>911736.19</v>
      </c>
      <c r="G30" s="88"/>
      <c r="H30" s="88">
        <v>3120.17</v>
      </c>
      <c r="I30" s="108"/>
      <c r="J30" s="108"/>
      <c r="K30" s="108">
        <v>5.0000000000000001E-3</v>
      </c>
    </row>
    <row r="31" spans="2:11" customFormat="1" ht="15.6">
      <c r="B31" s="59" t="s">
        <v>271</v>
      </c>
      <c r="C31" s="87"/>
      <c r="D31" s="87"/>
      <c r="E31" s="92"/>
      <c r="F31" s="89"/>
      <c r="G31" s="89"/>
      <c r="H31" s="89"/>
      <c r="I31" s="109"/>
      <c r="J31" s="109"/>
      <c r="K31" s="109"/>
    </row>
    <row r="32" spans="2:11" customFormat="1" ht="15.6">
      <c r="B32" s="115" t="s">
        <v>566</v>
      </c>
      <c r="C32" s="87">
        <v>6200786</v>
      </c>
      <c r="D32" s="87" t="s">
        <v>164</v>
      </c>
      <c r="E32" s="92">
        <v>43349</v>
      </c>
      <c r="F32" s="89">
        <v>911736.19</v>
      </c>
      <c r="G32" s="89">
        <v>9945.44</v>
      </c>
      <c r="H32" s="89">
        <v>3120.17</v>
      </c>
      <c r="I32" s="109">
        <v>0</v>
      </c>
      <c r="J32" s="109">
        <v>0.2661</v>
      </c>
      <c r="K32" s="109">
        <v>5.0000000000000001E-3</v>
      </c>
    </row>
    <row r="33" spans="1:11" customFormat="1">
      <c r="A33" s="1"/>
      <c r="B33" s="112" t="s">
        <v>249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112" t="s">
        <v>133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112" t="s">
        <v>245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12" t="s">
        <v>246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136" t="s">
        <v>256</v>
      </c>
      <c r="C37" s="136"/>
      <c r="D37" s="136"/>
      <c r="E37" s="136"/>
      <c r="F37" s="136"/>
      <c r="G37" s="136"/>
      <c r="H37" s="136"/>
      <c r="I37" s="136"/>
      <c r="J37" s="136"/>
      <c r="K37" s="136"/>
    </row>
    <row r="38" spans="1:11" customFormat="1" ht="13.2"/>
    <row r="39" spans="1:11" customFormat="1" ht="13.2"/>
    <row r="40" spans="1:11" customFormat="1" ht="13.2"/>
    <row r="41" spans="1:11" customFormat="1" ht="13.2"/>
    <row r="42" spans="1:11" customFormat="1" ht="13.2"/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37:K37"/>
  </mergeCells>
  <phoneticPr fontId="4" type="noConversion"/>
  <dataValidations count="1">
    <dataValidation allowBlank="1" showInputMessage="1" showErrorMessage="1" sqref="A5:XFD11 A43:XFD1048576 A33:A37 B33:K36" xr:uid="{00000000-0002-0000-1000-000000000000}"/>
  </dataValidations>
  <pageMargins left="0" right="0" top="0.5" bottom="0.5" header="0" footer="0.25"/>
  <pageSetup paperSize="9" scale="81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BG574"/>
  <sheetViews>
    <sheetView rightToLeft="1" workbookViewId="0">
      <selection activeCell="B1" sqref="B1:P29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9.33203125" style="2" customWidth="1"/>
    <col min="4" max="4" width="8.88671875" style="2" customWidth="1"/>
    <col min="5" max="5" width="5.5546875" style="1" customWidth="1"/>
    <col min="6" max="6" width="11.6640625" style="1" customWidth="1"/>
    <col min="7" max="7" width="8" style="1" customWidth="1"/>
    <col min="8" max="8" width="6.6640625" style="1" customWidth="1"/>
    <col min="9" max="9" width="8.77734375" style="1" bestFit="1" customWidth="1"/>
    <col min="10" max="12" width="11.109375" style="1" customWidth="1"/>
    <col min="13" max="13" width="7.55468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1:59">
      <c r="B1" s="80" t="s">
        <v>277</v>
      </c>
    </row>
    <row r="2" spans="1:59">
      <c r="B2" s="80" t="s">
        <v>278</v>
      </c>
    </row>
    <row r="3" spans="1:59">
      <c r="B3" s="80" t="s">
        <v>579</v>
      </c>
    </row>
    <row r="4" spans="1:59">
      <c r="B4" s="80" t="s">
        <v>580</v>
      </c>
    </row>
    <row r="6" spans="1:59" ht="26.25" customHeight="1">
      <c r="B6" s="146" t="s">
        <v>198</v>
      </c>
      <c r="C6" s="147"/>
      <c r="D6" s="147"/>
      <c r="E6" s="147"/>
      <c r="F6" s="147"/>
      <c r="G6" s="147"/>
      <c r="H6" s="147"/>
      <c r="I6" s="147"/>
      <c r="J6" s="147"/>
      <c r="K6" s="147"/>
      <c r="L6" s="148"/>
    </row>
    <row r="7" spans="1:59" ht="26.25" customHeight="1">
      <c r="B7" s="146" t="s">
        <v>118</v>
      </c>
      <c r="C7" s="147"/>
      <c r="D7" s="147"/>
      <c r="E7" s="147"/>
      <c r="F7" s="147"/>
      <c r="G7" s="147"/>
      <c r="H7" s="147"/>
      <c r="I7" s="147"/>
      <c r="J7" s="147"/>
      <c r="K7" s="147"/>
      <c r="L7" s="148"/>
    </row>
    <row r="8" spans="1:59" s="3" customFormat="1" ht="62.4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M10" s="1"/>
      <c r="N10" s="1"/>
      <c r="O10" s="1"/>
      <c r="P10" s="1"/>
      <c r="BG10" s="1"/>
    </row>
    <row r="11" spans="1:59" s="4" customFormat="1" ht="18" customHeight="1">
      <c r="B11" s="55" t="s">
        <v>51</v>
      </c>
      <c r="C11" s="113"/>
      <c r="D11" s="113"/>
      <c r="E11" s="113"/>
      <c r="F11" s="90"/>
      <c r="G11" s="82"/>
      <c r="H11" s="82"/>
      <c r="I11" s="82"/>
      <c r="J11" s="107"/>
      <c r="K11" s="107"/>
      <c r="L11" s="107"/>
      <c r="M11" s="1"/>
      <c r="N11" s="1"/>
      <c r="O11" s="1"/>
      <c r="P11" s="1"/>
      <c r="BG11" s="1"/>
    </row>
    <row r="12" spans="1:59" customFormat="1" ht="21" customHeight="1">
      <c r="B12" s="58" t="s">
        <v>540</v>
      </c>
      <c r="C12" s="86"/>
      <c r="D12" s="86"/>
      <c r="E12" s="86"/>
      <c r="F12" s="91"/>
      <c r="G12" s="88"/>
      <c r="H12" s="88"/>
      <c r="I12" s="88"/>
      <c r="J12" s="108"/>
      <c r="K12" s="108"/>
      <c r="L12" s="108"/>
    </row>
    <row r="13" spans="1:59" customFormat="1" ht="15.6">
      <c r="B13" s="64" t="s">
        <v>271</v>
      </c>
      <c r="C13" s="87"/>
      <c r="D13" s="87"/>
      <c r="E13" s="87"/>
      <c r="F13" s="92"/>
      <c r="G13" s="89"/>
      <c r="H13" s="89"/>
      <c r="I13" s="89"/>
      <c r="J13" s="109"/>
      <c r="K13" s="109"/>
      <c r="L13" s="109"/>
    </row>
    <row r="14" spans="1:59" customFormat="1" ht="16.2">
      <c r="B14" s="58" t="s">
        <v>233</v>
      </c>
      <c r="C14" s="86"/>
      <c r="D14" s="86"/>
      <c r="E14" s="86"/>
      <c r="F14" s="91"/>
      <c r="G14" s="88"/>
      <c r="H14" s="88"/>
      <c r="I14" s="88"/>
      <c r="J14" s="108"/>
      <c r="K14" s="108"/>
      <c r="L14" s="108"/>
    </row>
    <row r="15" spans="1:59" customFormat="1" ht="15.6">
      <c r="B15" s="117" t="s">
        <v>271</v>
      </c>
      <c r="C15" s="87"/>
      <c r="D15" s="87"/>
      <c r="E15" s="87"/>
      <c r="F15" s="92"/>
      <c r="G15" s="89"/>
      <c r="H15" s="89"/>
      <c r="I15" s="89"/>
      <c r="J15" s="109"/>
      <c r="K15" s="109"/>
      <c r="L15" s="109"/>
    </row>
    <row r="16" spans="1:59" customFormat="1">
      <c r="A16" s="1"/>
      <c r="B16" s="112" t="s">
        <v>249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2" t="s">
        <v>133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2" t="s">
        <v>245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2" t="s">
        <v>246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6" t="s">
        <v>256</v>
      </c>
      <c r="C20" s="136"/>
      <c r="D20" s="136"/>
      <c r="E20" s="136"/>
      <c r="F20" s="136"/>
      <c r="G20" s="136"/>
      <c r="H20" s="136"/>
      <c r="I20" s="136"/>
      <c r="J20" s="136"/>
      <c r="K20" s="136"/>
      <c r="L20" s="136"/>
    </row>
    <row r="21" spans="1:12" customFormat="1" ht="13.2"/>
    <row r="22" spans="1:12" customFormat="1" ht="13.2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 xr:uid="{00000000-0002-0000-1100-000000000000}"/>
  </dataValidations>
  <pageMargins left="0" right="0" top="0.5" bottom="0.5" header="0" footer="0.25"/>
  <pageSetup paperSize="9" scale="9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473"/>
  <sheetViews>
    <sheetView rightToLeft="1" workbookViewId="0">
      <selection activeCell="B1" sqref="B1:P29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9.33203125" style="2" customWidth="1"/>
    <col min="4" max="4" width="8.88671875" style="2" customWidth="1"/>
    <col min="5" max="5" width="5.5546875" style="1" customWidth="1"/>
    <col min="6" max="6" width="11.6640625" style="1" customWidth="1"/>
    <col min="7" max="7" width="8.44140625" style="1" customWidth="1"/>
    <col min="8" max="8" width="6.88671875" style="1" customWidth="1"/>
    <col min="9" max="9" width="8.77734375" style="1" bestFit="1" customWidth="1"/>
    <col min="10" max="12" width="11.109375" style="1" customWidth="1"/>
    <col min="13" max="13" width="7.55468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2:52">
      <c r="B1" s="80" t="s">
        <v>277</v>
      </c>
    </row>
    <row r="2" spans="2:52">
      <c r="B2" s="80" t="s">
        <v>278</v>
      </c>
    </row>
    <row r="3" spans="2:52">
      <c r="B3" s="80" t="s">
        <v>579</v>
      </c>
    </row>
    <row r="4" spans="2:52">
      <c r="B4" s="80" t="s">
        <v>580</v>
      </c>
    </row>
    <row r="6" spans="2:52" ht="26.25" customHeight="1">
      <c r="B6" s="146" t="s">
        <v>198</v>
      </c>
      <c r="C6" s="147"/>
      <c r="D6" s="147"/>
      <c r="E6" s="147"/>
      <c r="F6" s="147"/>
      <c r="G6" s="147"/>
      <c r="H6" s="147"/>
      <c r="I6" s="147"/>
      <c r="J6" s="147"/>
      <c r="K6" s="147"/>
      <c r="L6" s="148"/>
    </row>
    <row r="7" spans="2:52" ht="26.25" customHeight="1">
      <c r="B7" s="146" t="s">
        <v>119</v>
      </c>
      <c r="C7" s="147"/>
      <c r="D7" s="147"/>
      <c r="E7" s="147"/>
      <c r="F7" s="147"/>
      <c r="G7" s="147"/>
      <c r="H7" s="147"/>
      <c r="I7" s="147"/>
      <c r="J7" s="147"/>
      <c r="K7" s="147"/>
      <c r="L7" s="148"/>
    </row>
    <row r="8" spans="2:52" s="3" customFormat="1" ht="62.4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AZ10" s="1"/>
    </row>
    <row r="11" spans="2:52" s="4" customFormat="1" ht="18" customHeight="1">
      <c r="B11" s="55" t="s">
        <v>53</v>
      </c>
      <c r="C11" s="113"/>
      <c r="D11" s="113"/>
      <c r="E11" s="113"/>
      <c r="F11" s="90"/>
      <c r="G11" s="82"/>
      <c r="H11" s="82"/>
      <c r="I11" s="82"/>
      <c r="J11" s="107"/>
      <c r="K11" s="107"/>
      <c r="L11" s="107"/>
      <c r="AZ11" s="1"/>
    </row>
    <row r="12" spans="2:52" customFormat="1" ht="19.5" customHeight="1">
      <c r="B12" s="58" t="s">
        <v>235</v>
      </c>
      <c r="C12" s="86"/>
      <c r="D12" s="86"/>
      <c r="E12" s="86"/>
      <c r="F12" s="91"/>
      <c r="G12" s="88"/>
      <c r="H12" s="88"/>
      <c r="I12" s="88"/>
      <c r="J12" s="108"/>
      <c r="K12" s="108"/>
      <c r="L12" s="108"/>
    </row>
    <row r="13" spans="2:52" customFormat="1" ht="16.2">
      <c r="B13" s="58" t="s">
        <v>219</v>
      </c>
      <c r="C13" s="86"/>
      <c r="D13" s="86"/>
      <c r="E13" s="86"/>
      <c r="F13" s="91"/>
      <c r="G13" s="88"/>
      <c r="H13" s="88"/>
      <c r="I13" s="88"/>
      <c r="J13" s="108"/>
      <c r="K13" s="108"/>
      <c r="L13" s="108"/>
    </row>
    <row r="14" spans="2:52" customFormat="1" ht="15.6">
      <c r="B14" s="66" t="s">
        <v>271</v>
      </c>
      <c r="C14" s="87"/>
      <c r="D14" s="87"/>
      <c r="E14" s="87"/>
      <c r="F14" s="92"/>
      <c r="G14" s="89"/>
      <c r="H14" s="89"/>
      <c r="I14" s="89"/>
      <c r="J14" s="109"/>
      <c r="K14" s="109"/>
      <c r="L14" s="109"/>
    </row>
    <row r="15" spans="2:52" customFormat="1" ht="16.2">
      <c r="B15" s="58" t="s">
        <v>567</v>
      </c>
      <c r="C15" s="86"/>
      <c r="D15" s="86"/>
      <c r="E15" s="86"/>
      <c r="F15" s="91"/>
      <c r="G15" s="88"/>
      <c r="H15" s="88"/>
      <c r="I15" s="88"/>
      <c r="J15" s="108"/>
      <c r="K15" s="108"/>
      <c r="L15" s="108"/>
    </row>
    <row r="16" spans="2:52" customFormat="1" ht="15.6">
      <c r="B16" s="66" t="s">
        <v>271</v>
      </c>
      <c r="C16" s="87"/>
      <c r="D16" s="87"/>
      <c r="E16" s="87"/>
      <c r="F16" s="92"/>
      <c r="G16" s="89"/>
      <c r="H16" s="89"/>
      <c r="I16" s="89"/>
      <c r="J16" s="109"/>
      <c r="K16" s="109"/>
      <c r="L16" s="109"/>
    </row>
    <row r="17" spans="2:12" customFormat="1" ht="16.2">
      <c r="B17" s="58" t="s">
        <v>223</v>
      </c>
      <c r="C17" s="86"/>
      <c r="D17" s="86"/>
      <c r="E17" s="86"/>
      <c r="F17" s="91"/>
      <c r="G17" s="88"/>
      <c r="H17" s="88"/>
      <c r="I17" s="88"/>
      <c r="J17" s="108"/>
      <c r="K17" s="108"/>
      <c r="L17" s="108"/>
    </row>
    <row r="18" spans="2:12" customFormat="1" ht="15.6">
      <c r="B18" s="66" t="s">
        <v>271</v>
      </c>
      <c r="C18" s="87"/>
      <c r="D18" s="87"/>
      <c r="E18" s="87"/>
      <c r="F18" s="92"/>
      <c r="G18" s="89"/>
      <c r="H18" s="89"/>
      <c r="I18" s="89"/>
      <c r="J18" s="109"/>
      <c r="K18" s="109"/>
      <c r="L18" s="109"/>
    </row>
    <row r="19" spans="2:12" customFormat="1" ht="16.2">
      <c r="B19" s="58" t="s">
        <v>220</v>
      </c>
      <c r="C19" s="86"/>
      <c r="D19" s="86"/>
      <c r="E19" s="86"/>
      <c r="F19" s="91"/>
      <c r="G19" s="88"/>
      <c r="H19" s="88"/>
      <c r="I19" s="88"/>
      <c r="J19" s="108"/>
      <c r="K19" s="108"/>
      <c r="L19" s="108"/>
    </row>
    <row r="20" spans="2:12" customFormat="1" ht="15.6">
      <c r="B20" s="66" t="s">
        <v>271</v>
      </c>
      <c r="C20" s="87"/>
      <c r="D20" s="87"/>
      <c r="E20" s="87"/>
      <c r="F20" s="92"/>
      <c r="G20" s="89"/>
      <c r="H20" s="89"/>
      <c r="I20" s="89"/>
      <c r="J20" s="109"/>
      <c r="K20" s="109"/>
      <c r="L20" s="109"/>
    </row>
    <row r="21" spans="2:12" customFormat="1" ht="16.2">
      <c r="B21" s="58" t="s">
        <v>72</v>
      </c>
      <c r="C21" s="86"/>
      <c r="D21" s="86"/>
      <c r="E21" s="86"/>
      <c r="F21" s="91"/>
      <c r="G21" s="88"/>
      <c r="H21" s="88"/>
      <c r="I21" s="88"/>
      <c r="J21" s="108"/>
      <c r="K21" s="108"/>
      <c r="L21" s="108"/>
    </row>
    <row r="22" spans="2:12" customFormat="1" ht="15.6">
      <c r="B22" s="66" t="s">
        <v>271</v>
      </c>
      <c r="C22" s="87"/>
      <c r="D22" s="87"/>
      <c r="E22" s="87"/>
      <c r="F22" s="92"/>
      <c r="G22" s="89"/>
      <c r="H22" s="89"/>
      <c r="I22" s="89"/>
      <c r="J22" s="109"/>
      <c r="K22" s="109"/>
      <c r="L22" s="109"/>
    </row>
    <row r="23" spans="2:12" customFormat="1" ht="16.2">
      <c r="B23" s="58" t="s">
        <v>234</v>
      </c>
      <c r="C23" s="86"/>
      <c r="D23" s="86"/>
      <c r="E23" s="86"/>
      <c r="F23" s="91"/>
      <c r="G23" s="88"/>
      <c r="H23" s="88"/>
      <c r="I23" s="88"/>
      <c r="J23" s="108"/>
      <c r="K23" s="108"/>
      <c r="L23" s="108"/>
    </row>
    <row r="24" spans="2:12" customFormat="1" ht="16.2">
      <c r="B24" s="58" t="s">
        <v>219</v>
      </c>
      <c r="C24" s="86"/>
      <c r="D24" s="86"/>
      <c r="E24" s="86"/>
      <c r="F24" s="91"/>
      <c r="G24" s="88"/>
      <c r="H24" s="88"/>
      <c r="I24" s="88"/>
      <c r="J24" s="108"/>
      <c r="K24" s="108"/>
      <c r="L24" s="108"/>
    </row>
    <row r="25" spans="2:12" customFormat="1" ht="15.6">
      <c r="B25" s="66" t="s">
        <v>271</v>
      </c>
      <c r="C25" s="87"/>
      <c r="D25" s="87"/>
      <c r="E25" s="87"/>
      <c r="F25" s="92"/>
      <c r="G25" s="89"/>
      <c r="H25" s="89"/>
      <c r="I25" s="89"/>
      <c r="J25" s="109"/>
      <c r="K25" s="109"/>
      <c r="L25" s="109"/>
    </row>
    <row r="26" spans="2:12" customFormat="1" ht="16.2">
      <c r="B26" s="58" t="s">
        <v>224</v>
      </c>
      <c r="C26" s="86"/>
      <c r="D26" s="86"/>
      <c r="E26" s="86"/>
      <c r="F26" s="91"/>
      <c r="G26" s="88"/>
      <c r="H26" s="88"/>
      <c r="I26" s="88"/>
      <c r="J26" s="108"/>
      <c r="K26" s="108"/>
      <c r="L26" s="108"/>
    </row>
    <row r="27" spans="2:12" customFormat="1" ht="15.6">
      <c r="B27" s="66" t="s">
        <v>271</v>
      </c>
      <c r="C27" s="87"/>
      <c r="D27" s="87"/>
      <c r="E27" s="87"/>
      <c r="F27" s="92"/>
      <c r="G27" s="89"/>
      <c r="H27" s="89"/>
      <c r="I27" s="89"/>
      <c r="J27" s="109"/>
      <c r="K27" s="109"/>
      <c r="L27" s="109"/>
    </row>
    <row r="28" spans="2:12" customFormat="1" ht="16.2">
      <c r="B28" s="58" t="s">
        <v>220</v>
      </c>
      <c r="C28" s="86"/>
      <c r="D28" s="86"/>
      <c r="E28" s="86"/>
      <c r="F28" s="91"/>
      <c r="G28" s="88"/>
      <c r="H28" s="88"/>
      <c r="I28" s="88"/>
      <c r="J28" s="108"/>
      <c r="K28" s="108"/>
      <c r="L28" s="108"/>
    </row>
    <row r="29" spans="2:12" customFormat="1" ht="15.6">
      <c r="B29" s="66" t="s">
        <v>271</v>
      </c>
      <c r="C29" s="87"/>
      <c r="D29" s="87"/>
      <c r="E29" s="87"/>
      <c r="F29" s="92"/>
      <c r="G29" s="89"/>
      <c r="H29" s="89"/>
      <c r="I29" s="89"/>
      <c r="J29" s="109"/>
      <c r="K29" s="109"/>
      <c r="L29" s="109"/>
    </row>
    <row r="30" spans="2:12" customFormat="1" ht="16.2">
      <c r="B30" s="58" t="s">
        <v>221</v>
      </c>
      <c r="C30" s="86"/>
      <c r="D30" s="86"/>
      <c r="E30" s="86"/>
      <c r="F30" s="91"/>
      <c r="G30" s="88"/>
      <c r="H30" s="88"/>
      <c r="I30" s="88"/>
      <c r="J30" s="108"/>
      <c r="K30" s="108"/>
      <c r="L30" s="108"/>
    </row>
    <row r="31" spans="2:12" customFormat="1" ht="15.6">
      <c r="B31" s="66" t="s">
        <v>271</v>
      </c>
      <c r="C31" s="87"/>
      <c r="D31" s="87"/>
      <c r="E31" s="87"/>
      <c r="F31" s="92"/>
      <c r="G31" s="89"/>
      <c r="H31" s="89"/>
      <c r="I31" s="89"/>
      <c r="J31" s="109"/>
      <c r="K31" s="109"/>
      <c r="L31" s="109"/>
    </row>
    <row r="32" spans="2:12" customFormat="1" ht="16.2">
      <c r="B32" s="58" t="s">
        <v>72</v>
      </c>
      <c r="C32" s="86"/>
      <c r="D32" s="86"/>
      <c r="E32" s="86"/>
      <c r="F32" s="91"/>
      <c r="G32" s="88"/>
      <c r="H32" s="88"/>
      <c r="I32" s="88"/>
      <c r="J32" s="108"/>
      <c r="K32" s="108"/>
      <c r="L32" s="108"/>
    </row>
    <row r="33" spans="1:12" customFormat="1" ht="15.6">
      <c r="B33" s="119" t="s">
        <v>271</v>
      </c>
      <c r="C33" s="87"/>
      <c r="D33" s="87"/>
      <c r="E33" s="87"/>
      <c r="F33" s="92"/>
      <c r="G33" s="89"/>
      <c r="H33" s="89"/>
      <c r="I33" s="89"/>
      <c r="J33" s="109"/>
      <c r="K33" s="109"/>
      <c r="L33" s="109"/>
    </row>
    <row r="34" spans="1:12" customFormat="1">
      <c r="A34" s="1"/>
      <c r="B34" s="112" t="s">
        <v>249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2" t="s">
        <v>133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12" t="s">
        <v>245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12" t="s">
        <v>246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36" t="s">
        <v>256</v>
      </c>
      <c r="C38" s="136"/>
      <c r="D38" s="136"/>
      <c r="E38" s="136"/>
      <c r="F38" s="136"/>
      <c r="G38" s="136"/>
      <c r="H38" s="136"/>
      <c r="I38" s="136"/>
      <c r="J38" s="136"/>
      <c r="K38" s="136"/>
      <c r="L38" s="136"/>
    </row>
    <row r="39" spans="1:12" customFormat="1" ht="13.2"/>
    <row r="40" spans="1:12" customFormat="1" ht="13.2"/>
    <row r="41" spans="1:12" customFormat="1" ht="13.2"/>
    <row r="42" spans="1:12" customFormat="1" ht="13.2"/>
    <row r="43" spans="1:12" customFormat="1" ht="13.2"/>
    <row r="44" spans="1:12" customFormat="1" ht="13.2"/>
    <row r="45" spans="1:12" customFormat="1" ht="13.2"/>
    <row r="46" spans="1:12" customFormat="1" ht="13.2"/>
    <row r="47" spans="1:12" customFormat="1" ht="13.2"/>
    <row r="48" spans="1:12" customFormat="1" ht="13.2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 xr:uid="{00000000-0002-0000-1200-000000000000}"/>
  </dataValidations>
  <pageMargins left="0" right="0" top="0.5" bottom="0.5" header="0" footer="0.25"/>
  <pageSetup paperSize="9" scale="78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W564"/>
  <sheetViews>
    <sheetView rightToLeft="1" topLeftCell="A7" workbookViewId="0">
      <selection activeCell="I17" sqref="I17:I20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11.88671875" style="2" customWidth="1"/>
    <col min="4" max="4" width="8.88671875" style="2" customWidth="1"/>
    <col min="5" max="5" width="11.109375" style="1" customWidth="1"/>
    <col min="6" max="6" width="12.88671875" style="1" customWidth="1"/>
    <col min="7" max="7" width="17.77734375" style="1" bestFit="1" customWidth="1"/>
    <col min="8" max="8" width="7.33203125" style="1" customWidth="1"/>
    <col min="9" max="9" width="10.77734375" style="1" customWidth="1"/>
    <col min="10" max="11" width="11.109375" style="1" customWidth="1"/>
    <col min="12" max="12" width="7.5546875" style="1" customWidth="1"/>
    <col min="13" max="13" width="6.6640625" style="1" customWidth="1"/>
    <col min="14" max="14" width="7.6640625" style="1" customWidth="1"/>
    <col min="15" max="15" width="7.109375" style="1" customWidth="1"/>
    <col min="16" max="16" width="6" style="1" customWidth="1"/>
    <col min="17" max="17" width="7.88671875" style="1" customWidth="1"/>
    <col min="18" max="18" width="8.109375" style="1" customWidth="1"/>
    <col min="19" max="19" width="6.33203125" style="1" customWidth="1"/>
    <col min="20" max="20" width="8" style="1" customWidth="1"/>
    <col min="21" max="21" width="8.6640625" style="1" customWidth="1"/>
    <col min="22" max="22" width="10" style="1" customWidth="1"/>
    <col min="23" max="23" width="9.5546875" style="1" customWidth="1"/>
    <col min="24" max="24" width="6.109375" style="1" customWidth="1"/>
    <col min="25" max="26" width="5.6640625" style="1" customWidth="1"/>
    <col min="27" max="27" width="6.88671875" style="1" customWidth="1"/>
    <col min="28" max="28" width="6.44140625" style="1" customWidth="1"/>
    <col min="29" max="29" width="6.6640625" style="1" customWidth="1"/>
    <col min="30" max="30" width="7.33203125" style="1" customWidth="1"/>
    <col min="31" max="42" width="5.6640625" style="1" customWidth="1"/>
    <col min="43" max="16384" width="9.109375" style="1"/>
  </cols>
  <sheetData>
    <row r="1" spans="2:49">
      <c r="B1" s="80" t="s">
        <v>277</v>
      </c>
    </row>
    <row r="2" spans="2:49">
      <c r="B2" s="80" t="s">
        <v>278</v>
      </c>
    </row>
    <row r="3" spans="2:49">
      <c r="B3" s="80" t="s">
        <v>579</v>
      </c>
    </row>
    <row r="4" spans="2:49">
      <c r="B4" s="80" t="s">
        <v>580</v>
      </c>
    </row>
    <row r="6" spans="2:49" ht="26.25" customHeight="1">
      <c r="B6" s="146" t="s">
        <v>198</v>
      </c>
      <c r="C6" s="147"/>
      <c r="D6" s="147"/>
      <c r="E6" s="147"/>
      <c r="F6" s="147"/>
      <c r="G6" s="147"/>
      <c r="H6" s="147"/>
      <c r="I6" s="147"/>
      <c r="J6" s="147"/>
      <c r="K6" s="148"/>
    </row>
    <row r="7" spans="2:49" ht="26.25" customHeight="1">
      <c r="B7" s="146" t="s">
        <v>120</v>
      </c>
      <c r="C7" s="147"/>
      <c r="D7" s="147"/>
      <c r="E7" s="147"/>
      <c r="F7" s="147"/>
      <c r="G7" s="147"/>
      <c r="H7" s="147"/>
      <c r="I7" s="147"/>
      <c r="J7" s="147"/>
      <c r="K7" s="148"/>
    </row>
    <row r="8" spans="2:49" s="3" customFormat="1" ht="62.4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47" t="s">
        <v>170</v>
      </c>
      <c r="K8" s="25" t="s">
        <v>172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2" t="s">
        <v>8</v>
      </c>
      <c r="K10" s="62" t="s">
        <v>9</v>
      </c>
      <c r="AW10" s="1"/>
    </row>
    <row r="11" spans="2:49" s="4" customFormat="1" ht="18" customHeight="1">
      <c r="B11" s="55" t="s">
        <v>60</v>
      </c>
      <c r="C11" s="113"/>
      <c r="D11" s="113"/>
      <c r="E11" s="113"/>
      <c r="F11" s="90"/>
      <c r="G11" s="82">
        <v>-24574006</v>
      </c>
      <c r="H11" s="82"/>
      <c r="I11" s="82">
        <v>-888.66</v>
      </c>
      <c r="J11" s="107"/>
      <c r="K11" s="107">
        <v>-1.4000000000000002E-3</v>
      </c>
      <c r="AW11" s="1"/>
    </row>
    <row r="12" spans="2:49" customFormat="1" ht="19.5" customHeight="1">
      <c r="B12" s="58" t="s">
        <v>568</v>
      </c>
      <c r="C12" s="86"/>
      <c r="D12" s="86"/>
      <c r="E12" s="86"/>
      <c r="F12" s="91"/>
      <c r="G12" s="88">
        <v>-24574006</v>
      </c>
      <c r="H12" s="88"/>
      <c r="I12" s="88">
        <v>-888.66</v>
      </c>
      <c r="J12" s="108"/>
      <c r="K12" s="108">
        <v>-1.4000000000000002E-3</v>
      </c>
    </row>
    <row r="13" spans="2:49" customFormat="1" ht="16.2">
      <c r="B13" s="58" t="s">
        <v>219</v>
      </c>
      <c r="C13" s="86"/>
      <c r="D13" s="86"/>
      <c r="E13" s="86"/>
      <c r="F13" s="91"/>
      <c r="G13" s="88"/>
      <c r="H13" s="88"/>
      <c r="I13" s="88"/>
      <c r="J13" s="108"/>
      <c r="K13" s="108"/>
    </row>
    <row r="14" spans="2:49" customFormat="1" ht="15.6">
      <c r="B14" s="66" t="s">
        <v>271</v>
      </c>
      <c r="C14" s="87"/>
      <c r="D14" s="87"/>
      <c r="E14" s="87"/>
      <c r="F14" s="92"/>
      <c r="G14" s="89"/>
      <c r="H14" s="89"/>
      <c r="I14" s="89"/>
      <c r="J14" s="109"/>
      <c r="K14" s="109"/>
    </row>
    <row r="15" spans="2:49" customFormat="1" ht="16.2">
      <c r="B15" s="58" t="s">
        <v>567</v>
      </c>
      <c r="C15" s="86"/>
      <c r="D15" s="86"/>
      <c r="E15" s="86"/>
      <c r="F15" s="91"/>
      <c r="G15" s="88">
        <v>-24574006</v>
      </c>
      <c r="H15" s="88"/>
      <c r="I15" s="88">
        <v>-888.66</v>
      </c>
      <c r="J15" s="108"/>
      <c r="K15" s="108">
        <v>-1.4000000000000002E-3</v>
      </c>
    </row>
    <row r="16" spans="2:49" customFormat="1" ht="15.6">
      <c r="B16" s="66" t="s">
        <v>271</v>
      </c>
      <c r="C16" s="87"/>
      <c r="D16" s="87"/>
      <c r="E16" s="87"/>
      <c r="F16" s="92"/>
      <c r="G16" s="89"/>
      <c r="H16" s="89"/>
      <c r="I16" s="89"/>
      <c r="J16" s="109"/>
      <c r="K16" s="109"/>
    </row>
    <row r="17" spans="2:11" customFormat="1" ht="15.6">
      <c r="B17" s="66" t="s">
        <v>569</v>
      </c>
      <c r="C17" s="87">
        <v>99056780</v>
      </c>
      <c r="D17" s="87" t="s">
        <v>543</v>
      </c>
      <c r="E17" s="87" t="s">
        <v>165</v>
      </c>
      <c r="F17" s="92">
        <v>44067</v>
      </c>
      <c r="G17" s="89">
        <v>-9858000</v>
      </c>
      <c r="H17" s="89">
        <v>3.8285</v>
      </c>
      <c r="I17" s="89">
        <v>-377.41</v>
      </c>
      <c r="J17" s="109">
        <v>0.42469999999999997</v>
      </c>
      <c r="K17" s="109">
        <v>-5.9999999999999995E-4</v>
      </c>
    </row>
    <row r="18" spans="2:11" customFormat="1" ht="15.6">
      <c r="B18" s="66" t="s">
        <v>569</v>
      </c>
      <c r="C18" s="87">
        <v>99056798</v>
      </c>
      <c r="D18" s="87" t="s">
        <v>543</v>
      </c>
      <c r="E18" s="87" t="s">
        <v>165</v>
      </c>
      <c r="F18" s="92">
        <v>44067</v>
      </c>
      <c r="G18" s="89">
        <v>-13201006</v>
      </c>
      <c r="H18" s="89">
        <v>3.8347000000000002</v>
      </c>
      <c r="I18" s="89">
        <v>-506.22</v>
      </c>
      <c r="J18" s="109">
        <v>0.5696</v>
      </c>
      <c r="K18" s="109">
        <v>-8.0000000000000004E-4</v>
      </c>
    </row>
    <row r="19" spans="2:11" customFormat="1" ht="15.6">
      <c r="B19" s="66" t="s">
        <v>570</v>
      </c>
      <c r="C19" s="87">
        <v>99057622</v>
      </c>
      <c r="D19" s="87" t="s">
        <v>543</v>
      </c>
      <c r="E19" s="87" t="s">
        <v>165</v>
      </c>
      <c r="F19" s="92">
        <v>44067</v>
      </c>
      <c r="G19" s="89">
        <v>-15000</v>
      </c>
      <c r="H19" s="89">
        <v>-0.7147</v>
      </c>
      <c r="I19" s="89">
        <v>0.11</v>
      </c>
      <c r="J19" s="109">
        <v>-1E-4</v>
      </c>
      <c r="K19" s="109">
        <v>0</v>
      </c>
    </row>
    <row r="20" spans="2:11" customFormat="1" ht="15.6">
      <c r="B20" s="66" t="s">
        <v>571</v>
      </c>
      <c r="C20" s="87">
        <v>99056772</v>
      </c>
      <c r="D20" s="87" t="s">
        <v>543</v>
      </c>
      <c r="E20" s="87" t="s">
        <v>165</v>
      </c>
      <c r="F20" s="92">
        <v>44067</v>
      </c>
      <c r="G20" s="89">
        <v>-1500000</v>
      </c>
      <c r="H20" s="89">
        <v>0.34239999999999998</v>
      </c>
      <c r="I20" s="89">
        <v>-5.14</v>
      </c>
      <c r="J20" s="109">
        <v>5.7999999999999996E-3</v>
      </c>
      <c r="K20" s="109">
        <v>0</v>
      </c>
    </row>
    <row r="21" spans="2:11" customFormat="1" ht="16.2">
      <c r="B21" s="58" t="s">
        <v>223</v>
      </c>
      <c r="C21" s="86"/>
      <c r="D21" s="86"/>
      <c r="E21" s="86"/>
      <c r="F21" s="91"/>
      <c r="G21" s="88"/>
      <c r="H21" s="88"/>
      <c r="I21" s="88"/>
      <c r="J21" s="108"/>
      <c r="K21" s="108"/>
    </row>
    <row r="22" spans="2:11" customFormat="1" ht="15.6">
      <c r="B22" s="66" t="s">
        <v>271</v>
      </c>
      <c r="C22" s="87"/>
      <c r="D22" s="87"/>
      <c r="E22" s="87"/>
      <c r="F22" s="92"/>
      <c r="G22" s="89"/>
      <c r="H22" s="89"/>
      <c r="I22" s="89"/>
      <c r="J22" s="109"/>
      <c r="K22" s="109"/>
    </row>
    <row r="23" spans="2:11" customFormat="1" ht="16.2">
      <c r="B23" s="58" t="s">
        <v>220</v>
      </c>
      <c r="C23" s="86"/>
      <c r="D23" s="86"/>
      <c r="E23" s="86"/>
      <c r="F23" s="91"/>
      <c r="G23" s="88"/>
      <c r="H23" s="88"/>
      <c r="I23" s="88"/>
      <c r="J23" s="108"/>
      <c r="K23" s="108"/>
    </row>
    <row r="24" spans="2:11" customFormat="1" ht="15.6">
      <c r="B24" s="66" t="s">
        <v>271</v>
      </c>
      <c r="C24" s="87"/>
      <c r="D24" s="87"/>
      <c r="E24" s="87"/>
      <c r="F24" s="92"/>
      <c r="G24" s="89"/>
      <c r="H24" s="89"/>
      <c r="I24" s="89"/>
      <c r="J24" s="109"/>
      <c r="K24" s="109"/>
    </row>
    <row r="25" spans="2:11" customFormat="1" ht="16.2">
      <c r="B25" s="58" t="s">
        <v>72</v>
      </c>
      <c r="C25" s="86"/>
      <c r="D25" s="86"/>
      <c r="E25" s="86"/>
      <c r="F25" s="91"/>
      <c r="G25" s="88"/>
      <c r="H25" s="88"/>
      <c r="I25" s="88"/>
      <c r="J25" s="108"/>
      <c r="K25" s="108"/>
    </row>
    <row r="26" spans="2:11" customFormat="1" ht="15.6">
      <c r="B26" s="66" t="s">
        <v>271</v>
      </c>
      <c r="C26" s="87"/>
      <c r="D26" s="87"/>
      <c r="E26" s="87"/>
      <c r="F26" s="92"/>
      <c r="G26" s="89"/>
      <c r="H26" s="89"/>
      <c r="I26" s="89"/>
      <c r="J26" s="109"/>
      <c r="K26" s="109"/>
    </row>
    <row r="27" spans="2:11" customFormat="1" ht="16.2">
      <c r="B27" s="58" t="s">
        <v>236</v>
      </c>
      <c r="C27" s="86"/>
      <c r="D27" s="86"/>
      <c r="E27" s="86"/>
      <c r="F27" s="91"/>
      <c r="G27" s="88"/>
      <c r="H27" s="88"/>
      <c r="I27" s="88"/>
      <c r="J27" s="108"/>
      <c r="K27" s="108"/>
    </row>
    <row r="28" spans="2:11" customFormat="1" ht="16.2">
      <c r="B28" s="58" t="s">
        <v>219</v>
      </c>
      <c r="C28" s="86"/>
      <c r="D28" s="86"/>
      <c r="E28" s="86"/>
      <c r="F28" s="91"/>
      <c r="G28" s="88"/>
      <c r="H28" s="88"/>
      <c r="I28" s="88"/>
      <c r="J28" s="108"/>
      <c r="K28" s="108"/>
    </row>
    <row r="29" spans="2:11" customFormat="1" ht="15.6">
      <c r="B29" s="66" t="s">
        <v>271</v>
      </c>
      <c r="C29" s="87"/>
      <c r="D29" s="87"/>
      <c r="E29" s="87"/>
      <c r="F29" s="92"/>
      <c r="G29" s="89"/>
      <c r="H29" s="89"/>
      <c r="I29" s="89"/>
      <c r="J29" s="109"/>
      <c r="K29" s="109"/>
    </row>
    <row r="30" spans="2:11" customFormat="1" ht="16.2">
      <c r="B30" s="58" t="s">
        <v>224</v>
      </c>
      <c r="C30" s="86"/>
      <c r="D30" s="86"/>
      <c r="E30" s="86"/>
      <c r="F30" s="91"/>
      <c r="G30" s="88"/>
      <c r="H30" s="88"/>
      <c r="I30" s="88"/>
      <c r="J30" s="108"/>
      <c r="K30" s="108"/>
    </row>
    <row r="31" spans="2:11" customFormat="1" ht="15.6">
      <c r="B31" s="66" t="s">
        <v>271</v>
      </c>
      <c r="C31" s="87"/>
      <c r="D31" s="87"/>
      <c r="E31" s="87"/>
      <c r="F31" s="92"/>
      <c r="G31" s="89"/>
      <c r="H31" s="89"/>
      <c r="I31" s="89"/>
      <c r="J31" s="109"/>
      <c r="K31" s="109"/>
    </row>
    <row r="32" spans="2:11" customFormat="1" ht="16.2">
      <c r="B32" s="58" t="s">
        <v>220</v>
      </c>
      <c r="C32" s="86"/>
      <c r="D32" s="86"/>
      <c r="E32" s="86"/>
      <c r="F32" s="91"/>
      <c r="G32" s="88"/>
      <c r="H32" s="88"/>
      <c r="I32" s="88"/>
      <c r="J32" s="108"/>
      <c r="K32" s="108"/>
    </row>
    <row r="33" spans="1:11" customFormat="1" ht="15.6">
      <c r="B33" s="66" t="s">
        <v>271</v>
      </c>
      <c r="C33" s="87"/>
      <c r="D33" s="87"/>
      <c r="E33" s="87"/>
      <c r="F33" s="92"/>
      <c r="G33" s="89"/>
      <c r="H33" s="89"/>
      <c r="I33" s="89"/>
      <c r="J33" s="109"/>
      <c r="K33" s="109"/>
    </row>
    <row r="34" spans="1:11" customFormat="1" ht="16.2">
      <c r="B34" s="58" t="s">
        <v>72</v>
      </c>
      <c r="C34" s="86"/>
      <c r="D34" s="86"/>
      <c r="E34" s="86"/>
      <c r="F34" s="91"/>
      <c r="G34" s="88"/>
      <c r="H34" s="88"/>
      <c r="I34" s="88"/>
      <c r="J34" s="108"/>
      <c r="K34" s="108"/>
    </row>
    <row r="35" spans="1:11" customFormat="1" ht="15.6">
      <c r="B35" s="119" t="s">
        <v>271</v>
      </c>
      <c r="C35" s="87"/>
      <c r="D35" s="87"/>
      <c r="E35" s="87"/>
      <c r="F35" s="92"/>
      <c r="G35" s="89"/>
      <c r="H35" s="89"/>
      <c r="I35" s="89"/>
      <c r="J35" s="109"/>
      <c r="K35" s="109"/>
    </row>
    <row r="36" spans="1:11" customFormat="1">
      <c r="A36" s="1"/>
      <c r="B36" s="112" t="s">
        <v>249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112" t="s">
        <v>133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>
      <c r="A38" s="1"/>
      <c r="B38" s="112" t="s">
        <v>245</v>
      </c>
      <c r="C38" s="1"/>
      <c r="D38" s="1"/>
      <c r="E38" s="1"/>
      <c r="F38" s="1"/>
      <c r="G38" s="1"/>
      <c r="H38" s="1"/>
      <c r="I38" s="1"/>
      <c r="J38" s="1"/>
      <c r="K38" s="1"/>
    </row>
    <row r="39" spans="1:11" customFormat="1">
      <c r="A39" s="1"/>
      <c r="B39" s="112" t="s">
        <v>246</v>
      </c>
      <c r="C39" s="1"/>
      <c r="D39" s="1"/>
      <c r="E39" s="1"/>
      <c r="F39" s="1"/>
      <c r="G39" s="1"/>
      <c r="H39" s="1"/>
      <c r="I39" s="1"/>
      <c r="J39" s="1"/>
      <c r="K39" s="1"/>
    </row>
    <row r="40" spans="1:11" customFormat="1">
      <c r="A40" s="1"/>
      <c r="B40" s="136" t="s">
        <v>256</v>
      </c>
      <c r="C40" s="136"/>
      <c r="D40" s="136"/>
      <c r="E40" s="136"/>
      <c r="F40" s="136"/>
      <c r="G40" s="136"/>
      <c r="H40" s="136"/>
      <c r="I40" s="136"/>
      <c r="J40" s="136"/>
      <c r="K40" s="136"/>
    </row>
    <row r="41" spans="1:11" customFormat="1" ht="13.2"/>
    <row r="42" spans="1:11" customFormat="1" ht="13.2"/>
    <row r="43" spans="1:11" customFormat="1" ht="13.2"/>
    <row r="44" spans="1:11" customFormat="1" ht="13.2"/>
    <row r="45" spans="1:11" customFormat="1" ht="13.2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40:K40"/>
  </mergeCells>
  <phoneticPr fontId="4" type="noConversion"/>
  <dataValidations count="1">
    <dataValidation allowBlank="1" showInputMessage="1" showErrorMessage="1" sqref="A5:XFD11 A46:XFD1048576 A36:A40 B36:K39" xr:uid="{00000000-0002-0000-1300-000000000000}"/>
  </dataValidations>
  <pageMargins left="0" right="0" top="0.5" bottom="0.5" header="0" footer="0.25"/>
  <pageSetup paperSize="9" scale="73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BZ566"/>
  <sheetViews>
    <sheetView rightToLeft="1" workbookViewId="0">
      <selection activeCell="B1" sqref="B1:Q29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6.33203125" style="2" customWidth="1"/>
    <col min="4" max="4" width="10.3320312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0" width="6.77734375" style="1" bestFit="1" customWidth="1"/>
    <col min="11" max="11" width="7.109375" style="1" bestFit="1" customWidth="1"/>
    <col min="12" max="12" width="7.88671875" style="1" customWidth="1"/>
    <col min="13" max="13" width="7" style="1" customWidth="1"/>
    <col min="14" max="14" width="8.77734375" style="1" bestFit="1" customWidth="1"/>
    <col min="15" max="17" width="11.109375" style="1" customWidth="1"/>
    <col min="18" max="18" width="7.5546875" style="1" customWidth="1"/>
    <col min="19" max="19" width="6.6640625" style="1" customWidth="1"/>
    <col min="20" max="20" width="7.6640625" style="1" customWidth="1"/>
    <col min="21" max="21" width="7.109375" style="1" customWidth="1"/>
    <col min="22" max="22" width="6" style="1" customWidth="1"/>
    <col min="23" max="23" width="7.88671875" style="1" customWidth="1"/>
    <col min="24" max="24" width="8.109375" style="1" customWidth="1"/>
    <col min="25" max="25" width="6.33203125" style="1" customWidth="1"/>
    <col min="26" max="26" width="8" style="1" customWidth="1"/>
    <col min="27" max="27" width="8.6640625" style="1" customWidth="1"/>
    <col min="28" max="28" width="10" style="1" customWidth="1"/>
    <col min="29" max="29" width="9.5546875" style="1" customWidth="1"/>
    <col min="30" max="30" width="6.109375" style="1" customWidth="1"/>
    <col min="31" max="32" width="5.6640625" style="1" customWidth="1"/>
    <col min="33" max="33" width="6.88671875" style="1" customWidth="1"/>
    <col min="34" max="34" width="6.44140625" style="1" customWidth="1"/>
    <col min="35" max="35" width="6.6640625" style="1" customWidth="1"/>
    <col min="36" max="36" width="7.33203125" style="1" customWidth="1"/>
    <col min="37" max="48" width="5.6640625" style="1" customWidth="1"/>
    <col min="49" max="16384" width="9.109375" style="1"/>
  </cols>
  <sheetData>
    <row r="1" spans="2:78">
      <c r="B1" s="80" t="s">
        <v>277</v>
      </c>
    </row>
    <row r="2" spans="2:78">
      <c r="B2" s="80" t="s">
        <v>278</v>
      </c>
    </row>
    <row r="3" spans="2:78">
      <c r="B3" s="80" t="s">
        <v>579</v>
      </c>
    </row>
    <row r="4" spans="2:78">
      <c r="B4" s="80" t="s">
        <v>580</v>
      </c>
    </row>
    <row r="6" spans="2:78" ht="26.25" customHeight="1">
      <c r="B6" s="146" t="s">
        <v>198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8"/>
    </row>
    <row r="7" spans="2:78" ht="26.25" customHeight="1">
      <c r="B7" s="146" t="s">
        <v>121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8"/>
    </row>
    <row r="8" spans="2:78" s="3" customFormat="1" ht="62.4">
      <c r="B8" s="19" t="s">
        <v>137</v>
      </c>
      <c r="C8" s="24" t="s">
        <v>47</v>
      </c>
      <c r="D8" s="76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131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250</v>
      </c>
      <c r="M9" s="15" t="s">
        <v>75</v>
      </c>
      <c r="N9" s="15" t="s">
        <v>242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2" t="s">
        <v>14</v>
      </c>
      <c r="Q10" s="62" t="s">
        <v>134</v>
      </c>
      <c r="R10" s="1"/>
      <c r="S10" s="1"/>
      <c r="T10" s="1"/>
      <c r="U10" s="1"/>
      <c r="V10" s="1"/>
    </row>
    <row r="11" spans="2:78" s="4" customFormat="1" ht="18" customHeight="1">
      <c r="B11" s="55" t="s">
        <v>56</v>
      </c>
      <c r="C11" s="113"/>
      <c r="D11" s="113"/>
      <c r="E11" s="113"/>
      <c r="F11" s="113"/>
      <c r="G11" s="90"/>
      <c r="H11" s="113"/>
      <c r="I11" s="113"/>
      <c r="J11" s="107"/>
      <c r="K11" s="107"/>
      <c r="L11" s="82"/>
      <c r="M11" s="82"/>
      <c r="N11" s="82"/>
      <c r="O11" s="107"/>
      <c r="P11" s="107"/>
      <c r="Q11" s="107"/>
      <c r="R11" s="1"/>
      <c r="S11" s="1"/>
      <c r="T11" s="1"/>
      <c r="U11" s="1"/>
      <c r="V11" s="1"/>
      <c r="BZ11" s="1"/>
    </row>
    <row r="12" spans="2:78" customFormat="1" ht="18" customHeight="1">
      <c r="B12" s="58" t="s">
        <v>232</v>
      </c>
      <c r="C12" s="86"/>
      <c r="D12" s="86"/>
      <c r="E12" s="86"/>
      <c r="F12" s="86"/>
      <c r="G12" s="91"/>
      <c r="H12" s="86"/>
      <c r="I12" s="86"/>
      <c r="J12" s="108"/>
      <c r="K12" s="108"/>
      <c r="L12" s="88"/>
      <c r="M12" s="88"/>
      <c r="N12" s="88"/>
      <c r="O12" s="108"/>
      <c r="P12" s="108"/>
      <c r="Q12" s="108"/>
    </row>
    <row r="13" spans="2:78" customFormat="1" ht="16.2">
      <c r="B13" s="58" t="s">
        <v>54</v>
      </c>
      <c r="C13" s="86"/>
      <c r="D13" s="86"/>
      <c r="E13" s="86"/>
      <c r="F13" s="86"/>
      <c r="G13" s="91"/>
      <c r="H13" s="86"/>
      <c r="I13" s="86"/>
      <c r="J13" s="108"/>
      <c r="K13" s="108"/>
      <c r="L13" s="88"/>
      <c r="M13" s="88"/>
      <c r="N13" s="88"/>
      <c r="O13" s="108"/>
      <c r="P13" s="108"/>
      <c r="Q13" s="108"/>
    </row>
    <row r="14" spans="2:78" customFormat="1" ht="15.6">
      <c r="B14" s="66" t="s">
        <v>271</v>
      </c>
      <c r="C14" s="87"/>
      <c r="D14" s="87"/>
      <c r="E14" s="87"/>
      <c r="F14" s="87"/>
      <c r="G14" s="92"/>
      <c r="H14" s="87"/>
      <c r="I14" s="87"/>
      <c r="J14" s="109"/>
      <c r="K14" s="109"/>
      <c r="L14" s="89"/>
      <c r="M14" s="89"/>
      <c r="N14" s="89"/>
      <c r="O14" s="109"/>
      <c r="P14" s="109"/>
      <c r="Q14" s="109"/>
    </row>
    <row r="15" spans="2:78" customFormat="1" ht="16.2">
      <c r="B15" s="58" t="s">
        <v>55</v>
      </c>
      <c r="C15" s="86"/>
      <c r="D15" s="86"/>
      <c r="E15" s="86"/>
      <c r="F15" s="86"/>
      <c r="G15" s="91"/>
      <c r="H15" s="86"/>
      <c r="I15" s="86"/>
      <c r="J15" s="108"/>
      <c r="K15" s="108"/>
      <c r="L15" s="88"/>
      <c r="M15" s="88"/>
      <c r="N15" s="88"/>
      <c r="O15" s="108"/>
      <c r="P15" s="108"/>
      <c r="Q15" s="108"/>
    </row>
    <row r="16" spans="2:78" customFormat="1" ht="15.6">
      <c r="B16" s="66" t="s">
        <v>271</v>
      </c>
      <c r="C16" s="87"/>
      <c r="D16" s="87"/>
      <c r="E16" s="87"/>
      <c r="F16" s="87"/>
      <c r="G16" s="92"/>
      <c r="H16" s="87"/>
      <c r="I16" s="87"/>
      <c r="J16" s="109"/>
      <c r="K16" s="109"/>
      <c r="L16" s="89"/>
      <c r="M16" s="89"/>
      <c r="N16" s="89"/>
      <c r="O16" s="109"/>
      <c r="P16" s="109"/>
      <c r="Q16" s="109"/>
    </row>
    <row r="17" spans="1:17" customFormat="1" ht="16.2">
      <c r="B17" s="58" t="s">
        <v>73</v>
      </c>
      <c r="C17" s="86"/>
      <c r="D17" s="86"/>
      <c r="E17" s="86"/>
      <c r="F17" s="86"/>
      <c r="G17" s="91"/>
      <c r="H17" s="86"/>
      <c r="I17" s="86"/>
      <c r="J17" s="108"/>
      <c r="K17" s="108"/>
      <c r="L17" s="88"/>
      <c r="M17" s="88"/>
      <c r="N17" s="88"/>
      <c r="O17" s="108"/>
      <c r="P17" s="108"/>
      <c r="Q17" s="108"/>
    </row>
    <row r="18" spans="1:17" customFormat="1" ht="15.6">
      <c r="B18" s="66" t="s">
        <v>271</v>
      </c>
      <c r="C18" s="87"/>
      <c r="D18" s="87"/>
      <c r="E18" s="87"/>
      <c r="F18" s="87"/>
      <c r="G18" s="92"/>
      <c r="H18" s="87"/>
      <c r="I18" s="87"/>
      <c r="J18" s="109"/>
      <c r="K18" s="109"/>
      <c r="L18" s="89"/>
      <c r="M18" s="89"/>
      <c r="N18" s="89"/>
      <c r="O18" s="109"/>
      <c r="P18" s="109"/>
      <c r="Q18" s="109"/>
    </row>
    <row r="19" spans="1:17" customFormat="1" ht="15.6">
      <c r="B19" s="66" t="s">
        <v>271</v>
      </c>
      <c r="C19" s="87"/>
      <c r="D19" s="87"/>
      <c r="E19" s="87"/>
      <c r="F19" s="87"/>
      <c r="G19" s="92"/>
      <c r="H19" s="87"/>
      <c r="I19" s="87"/>
      <c r="J19" s="109"/>
      <c r="K19" s="109"/>
      <c r="L19" s="89"/>
      <c r="M19" s="89"/>
      <c r="N19" s="89"/>
      <c r="O19" s="109"/>
      <c r="P19" s="109"/>
      <c r="Q19" s="109"/>
    </row>
    <row r="20" spans="1:17" customFormat="1" ht="15.6">
      <c r="B20" s="66" t="s">
        <v>271</v>
      </c>
      <c r="C20" s="87"/>
      <c r="D20" s="87"/>
      <c r="E20" s="87"/>
      <c r="F20" s="87"/>
      <c r="G20" s="92"/>
      <c r="H20" s="87"/>
      <c r="I20" s="87"/>
      <c r="J20" s="109"/>
      <c r="K20" s="109"/>
      <c r="L20" s="89"/>
      <c r="M20" s="89"/>
      <c r="N20" s="89"/>
      <c r="O20" s="109"/>
      <c r="P20" s="109"/>
      <c r="Q20" s="109"/>
    </row>
    <row r="21" spans="1:17" customFormat="1" ht="15.6">
      <c r="B21" s="66" t="s">
        <v>271</v>
      </c>
      <c r="C21" s="87"/>
      <c r="D21" s="87"/>
      <c r="E21" s="87"/>
      <c r="F21" s="87"/>
      <c r="G21" s="92"/>
      <c r="H21" s="87"/>
      <c r="I21" s="87"/>
      <c r="J21" s="109"/>
      <c r="K21" s="109"/>
      <c r="L21" s="89"/>
      <c r="M21" s="89"/>
      <c r="N21" s="89"/>
      <c r="O21" s="109"/>
      <c r="P21" s="109"/>
      <c r="Q21" s="109"/>
    </row>
    <row r="22" spans="1:17" customFormat="1" ht="16.2">
      <c r="B22" s="58" t="s">
        <v>231</v>
      </c>
      <c r="C22" s="86"/>
      <c r="D22" s="86"/>
      <c r="E22" s="86"/>
      <c r="F22" s="86"/>
      <c r="G22" s="91"/>
      <c r="H22" s="86"/>
      <c r="I22" s="86"/>
      <c r="J22" s="108"/>
      <c r="K22" s="108"/>
      <c r="L22" s="88"/>
      <c r="M22" s="88"/>
      <c r="N22" s="88"/>
      <c r="O22" s="108"/>
      <c r="P22" s="108"/>
      <c r="Q22" s="108"/>
    </row>
    <row r="23" spans="1:17" customFormat="1" ht="16.2">
      <c r="B23" s="58" t="s">
        <v>54</v>
      </c>
      <c r="C23" s="86"/>
      <c r="D23" s="86"/>
      <c r="E23" s="86"/>
      <c r="F23" s="86"/>
      <c r="G23" s="91"/>
      <c r="H23" s="86"/>
      <c r="I23" s="86"/>
      <c r="J23" s="108"/>
      <c r="K23" s="108"/>
      <c r="L23" s="88"/>
      <c r="M23" s="88"/>
      <c r="N23" s="88"/>
      <c r="O23" s="108"/>
      <c r="P23" s="108"/>
      <c r="Q23" s="108"/>
    </row>
    <row r="24" spans="1:17" customFormat="1" ht="15.6">
      <c r="B24" s="66" t="s">
        <v>271</v>
      </c>
      <c r="C24" s="87"/>
      <c r="D24" s="87"/>
      <c r="E24" s="87"/>
      <c r="F24" s="87"/>
      <c r="G24" s="92"/>
      <c r="H24" s="87"/>
      <c r="I24" s="87"/>
      <c r="J24" s="109"/>
      <c r="K24" s="109"/>
      <c r="L24" s="89"/>
      <c r="M24" s="89"/>
      <c r="N24" s="89"/>
      <c r="O24" s="109"/>
      <c r="P24" s="109"/>
      <c r="Q24" s="109"/>
    </row>
    <row r="25" spans="1:17" customFormat="1" ht="16.2">
      <c r="B25" s="58" t="s">
        <v>55</v>
      </c>
      <c r="C25" s="86"/>
      <c r="D25" s="86"/>
      <c r="E25" s="86"/>
      <c r="F25" s="86"/>
      <c r="G25" s="91"/>
      <c r="H25" s="86"/>
      <c r="I25" s="86"/>
      <c r="J25" s="108"/>
      <c r="K25" s="108"/>
      <c r="L25" s="88"/>
      <c r="M25" s="88"/>
      <c r="N25" s="88"/>
      <c r="O25" s="108"/>
      <c r="P25" s="108"/>
      <c r="Q25" s="108"/>
    </row>
    <row r="26" spans="1:17" customFormat="1" ht="15.6">
      <c r="B26" s="66" t="s">
        <v>271</v>
      </c>
      <c r="C26" s="87"/>
      <c r="D26" s="87"/>
      <c r="E26" s="87"/>
      <c r="F26" s="87"/>
      <c r="G26" s="92"/>
      <c r="H26" s="87"/>
      <c r="I26" s="87"/>
      <c r="J26" s="109"/>
      <c r="K26" s="109"/>
      <c r="L26" s="89"/>
      <c r="M26" s="89"/>
      <c r="N26" s="89"/>
      <c r="O26" s="109"/>
      <c r="P26" s="109"/>
      <c r="Q26" s="109"/>
    </row>
    <row r="27" spans="1:17" customFormat="1" ht="16.2">
      <c r="B27" s="58" t="s">
        <v>73</v>
      </c>
      <c r="C27" s="86"/>
      <c r="D27" s="86"/>
      <c r="E27" s="86"/>
      <c r="F27" s="86"/>
      <c r="G27" s="91"/>
      <c r="H27" s="86"/>
      <c r="I27" s="86"/>
      <c r="J27" s="108"/>
      <c r="K27" s="108"/>
      <c r="L27" s="88"/>
      <c r="M27" s="88"/>
      <c r="N27" s="88"/>
      <c r="O27" s="108"/>
      <c r="P27" s="108"/>
      <c r="Q27" s="108"/>
    </row>
    <row r="28" spans="1:17" customFormat="1" ht="15.6">
      <c r="B28" s="66" t="s">
        <v>271</v>
      </c>
      <c r="C28" s="87"/>
      <c r="D28" s="87"/>
      <c r="E28" s="87"/>
      <c r="F28" s="87"/>
      <c r="G28" s="92"/>
      <c r="H28" s="87"/>
      <c r="I28" s="87"/>
      <c r="J28" s="109"/>
      <c r="K28" s="109"/>
      <c r="L28" s="89"/>
      <c r="M28" s="89"/>
      <c r="N28" s="89"/>
      <c r="O28" s="109"/>
      <c r="P28" s="109"/>
      <c r="Q28" s="109"/>
    </row>
    <row r="29" spans="1:17" customFormat="1" ht="15.6">
      <c r="B29" s="66" t="s">
        <v>271</v>
      </c>
      <c r="C29" s="87"/>
      <c r="D29" s="87"/>
      <c r="E29" s="87"/>
      <c r="F29" s="87"/>
      <c r="G29" s="92"/>
      <c r="H29" s="87"/>
      <c r="I29" s="87"/>
      <c r="J29" s="109"/>
      <c r="K29" s="109"/>
      <c r="L29" s="89"/>
      <c r="M29" s="89"/>
      <c r="N29" s="89"/>
      <c r="O29" s="109"/>
      <c r="P29" s="109"/>
      <c r="Q29" s="109"/>
    </row>
    <row r="30" spans="1:17" customFormat="1" ht="15.6">
      <c r="B30" s="66" t="s">
        <v>271</v>
      </c>
      <c r="C30" s="87"/>
      <c r="D30" s="87"/>
      <c r="E30" s="87"/>
      <c r="F30" s="87"/>
      <c r="G30" s="92"/>
      <c r="H30" s="87"/>
      <c r="I30" s="87"/>
      <c r="J30" s="109"/>
      <c r="K30" s="109"/>
      <c r="L30" s="89"/>
      <c r="M30" s="89"/>
      <c r="N30" s="89"/>
      <c r="O30" s="109"/>
      <c r="P30" s="109"/>
      <c r="Q30" s="109"/>
    </row>
    <row r="31" spans="1:17" customFormat="1" ht="15.6">
      <c r="B31" s="119" t="s">
        <v>271</v>
      </c>
      <c r="C31" s="87"/>
      <c r="D31" s="87"/>
      <c r="E31" s="87"/>
      <c r="F31" s="87"/>
      <c r="G31" s="92"/>
      <c r="H31" s="87"/>
      <c r="I31" s="87"/>
      <c r="J31" s="109"/>
      <c r="K31" s="109"/>
      <c r="L31" s="89"/>
      <c r="M31" s="89"/>
      <c r="N31" s="89"/>
      <c r="O31" s="109"/>
      <c r="P31" s="109"/>
      <c r="Q31" s="109"/>
    </row>
    <row r="32" spans="1:17" customFormat="1">
      <c r="A32" s="1"/>
      <c r="B32" s="112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2" t="s">
        <v>133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2" t="s">
        <v>245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2" t="s">
        <v>246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6" t="s">
        <v>256</v>
      </c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</row>
    <row r="37" spans="1:17" customFormat="1" ht="13.2"/>
    <row r="38" spans="1:17" customFormat="1" ht="13.2"/>
    <row r="39" spans="1:17" customFormat="1" ht="13.2"/>
    <row r="40" spans="1:17" customFormat="1" ht="13.2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1400-000000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BJ57"/>
  <sheetViews>
    <sheetView rightToLeft="1" workbookViewId="0">
      <selection activeCell="J15" sqref="J15"/>
    </sheetView>
  </sheetViews>
  <sheetFormatPr defaultColWidth="9.109375" defaultRowHeight="17.399999999999999"/>
  <cols>
    <col min="1" max="1" width="6.33203125" style="1" customWidth="1"/>
    <col min="2" max="2" width="40.109375" style="2" customWidth="1"/>
    <col min="3" max="3" width="10.44140625" style="2" bestFit="1" customWidth="1"/>
    <col min="4" max="4" width="6.33203125" style="2" customWidth="1"/>
    <col min="5" max="5" width="12.77734375" style="2" customWidth="1"/>
    <col min="6" max="6" width="6.21875" style="1" bestFit="1" customWidth="1"/>
    <col min="7" max="7" width="13" style="1" customWidth="1"/>
    <col min="8" max="8" width="8.33203125" style="1" customWidth="1"/>
    <col min="9" max="9" width="7.5546875" style="1" bestFit="1" customWidth="1"/>
    <col min="10" max="10" width="6" style="1" customWidth="1"/>
    <col min="11" max="11" width="9.88671875" style="1" bestFit="1" customWidth="1"/>
    <col min="12" max="12" width="9.44140625" style="1" customWidth="1"/>
    <col min="13" max="13" width="8.88671875" style="1" bestFit="1" customWidth="1"/>
    <col min="14" max="14" width="16.44140625" style="1" customWidth="1"/>
    <col min="15" max="15" width="9.44140625" style="1" customWidth="1"/>
    <col min="16" max="16" width="11.33203125" style="1" bestFit="1" customWidth="1"/>
    <col min="17" max="18" width="11.109375" style="1" customWidth="1"/>
    <col min="19" max="19" width="7.5546875" style="1" customWidth="1"/>
    <col min="20" max="20" width="6.6640625" style="1" customWidth="1"/>
    <col min="21" max="21" width="7.6640625" style="1" customWidth="1"/>
    <col min="22" max="22" width="7.109375" style="1" customWidth="1"/>
    <col min="23" max="23" width="6" style="1" customWidth="1"/>
    <col min="24" max="24" width="7.88671875" style="1" customWidth="1"/>
    <col min="25" max="25" width="8.109375" style="1" customWidth="1"/>
    <col min="26" max="26" width="6.33203125" style="1" customWidth="1"/>
    <col min="27" max="27" width="8" style="1" customWidth="1"/>
    <col min="28" max="28" width="8.6640625" style="1" customWidth="1"/>
    <col min="29" max="29" width="10" style="1" customWidth="1"/>
    <col min="30" max="30" width="9.5546875" style="1" customWidth="1"/>
    <col min="31" max="31" width="6.109375" style="1" customWidth="1"/>
    <col min="32" max="33" width="5.6640625" style="1" customWidth="1"/>
    <col min="34" max="34" width="6.88671875" style="1" customWidth="1"/>
    <col min="35" max="35" width="6.44140625" style="1" customWidth="1"/>
    <col min="36" max="36" width="6.6640625" style="1" customWidth="1"/>
    <col min="37" max="37" width="7.33203125" style="1" customWidth="1"/>
    <col min="38" max="49" width="5.6640625" style="1" customWidth="1"/>
    <col min="50" max="16384" width="9.109375" style="1"/>
  </cols>
  <sheetData>
    <row r="1" spans="2:62">
      <c r="B1" s="80" t="s">
        <v>277</v>
      </c>
    </row>
    <row r="2" spans="2:62">
      <c r="B2" s="80" t="s">
        <v>278</v>
      </c>
    </row>
    <row r="3" spans="2:62">
      <c r="B3" s="80" t="s">
        <v>579</v>
      </c>
    </row>
    <row r="4" spans="2:62">
      <c r="B4" s="80" t="s">
        <v>580</v>
      </c>
    </row>
    <row r="6" spans="2:62" ht="26.25" customHeight="1">
      <c r="B6" s="146" t="s">
        <v>199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8"/>
    </row>
    <row r="7" spans="2:62" s="3" customFormat="1" ht="62.4">
      <c r="B7" s="19" t="s">
        <v>137</v>
      </c>
      <c r="C7" s="24" t="s">
        <v>215</v>
      </c>
      <c r="D7" s="24" t="s">
        <v>47</v>
      </c>
      <c r="E7" s="24" t="s">
        <v>138</v>
      </c>
      <c r="F7" s="24" t="s">
        <v>15</v>
      </c>
      <c r="G7" s="24" t="s">
        <v>123</v>
      </c>
      <c r="H7" s="24" t="s">
        <v>81</v>
      </c>
      <c r="I7" s="76" t="s">
        <v>18</v>
      </c>
      <c r="J7" s="24" t="s">
        <v>266</v>
      </c>
      <c r="K7" s="24" t="s">
        <v>122</v>
      </c>
      <c r="L7" s="12" t="s">
        <v>35</v>
      </c>
      <c r="M7" s="47" t="s">
        <v>19</v>
      </c>
      <c r="N7" s="24" t="s">
        <v>248</v>
      </c>
      <c r="O7" s="24" t="s">
        <v>244</v>
      </c>
      <c r="P7" s="24" t="s">
        <v>131</v>
      </c>
      <c r="Q7" s="47" t="s">
        <v>170</v>
      </c>
      <c r="R7" s="25" t="s">
        <v>172</v>
      </c>
      <c r="S7" s="1"/>
      <c r="T7" s="1"/>
      <c r="U7" s="1"/>
      <c r="V7" s="1"/>
      <c r="W7" s="1"/>
      <c r="X7" s="1"/>
      <c r="BI7" s="3" t="s">
        <v>163</v>
      </c>
      <c r="BJ7" s="3" t="s">
        <v>165</v>
      </c>
    </row>
    <row r="8" spans="2:62" s="3" customFormat="1" ht="24" customHeight="1">
      <c r="B8" s="14"/>
      <c r="C8" s="46"/>
      <c r="D8" s="15"/>
      <c r="E8" s="15"/>
      <c r="F8" s="15"/>
      <c r="G8" s="15"/>
      <c r="H8" s="15"/>
      <c r="I8" s="15" t="s">
        <v>21</v>
      </c>
      <c r="J8" s="15"/>
      <c r="K8" s="15"/>
      <c r="L8" s="15" t="s">
        <v>20</v>
      </c>
      <c r="M8" s="15" t="s">
        <v>20</v>
      </c>
      <c r="N8" s="15" t="s">
        <v>250</v>
      </c>
      <c r="O8" s="15" t="s">
        <v>75</v>
      </c>
      <c r="P8" s="15" t="s">
        <v>242</v>
      </c>
      <c r="Q8" s="26" t="s">
        <v>20</v>
      </c>
      <c r="R8" s="16" t="s">
        <v>20</v>
      </c>
      <c r="S8" s="1"/>
      <c r="T8" s="1"/>
      <c r="U8" s="1"/>
      <c r="V8" s="1"/>
      <c r="W8" s="1"/>
      <c r="X8" s="1"/>
      <c r="BI8" s="3" t="s">
        <v>161</v>
      </c>
      <c r="BJ8" s="3" t="s">
        <v>164</v>
      </c>
    </row>
    <row r="9" spans="2:62" s="4" customFormat="1" ht="18" customHeight="1">
      <c r="B9" s="17"/>
      <c r="C9" s="67" t="s">
        <v>1</v>
      </c>
      <c r="D9" s="67" t="s">
        <v>2</v>
      </c>
      <c r="E9" s="67" t="s">
        <v>3</v>
      </c>
      <c r="F9" s="67" t="s">
        <v>4</v>
      </c>
      <c r="G9" s="67" t="s">
        <v>5</v>
      </c>
      <c r="H9" s="67" t="s">
        <v>6</v>
      </c>
      <c r="I9" s="60" t="s">
        <v>7</v>
      </c>
      <c r="J9" s="60"/>
      <c r="K9" s="60" t="s">
        <v>8</v>
      </c>
      <c r="L9" s="60" t="s">
        <v>9</v>
      </c>
      <c r="M9" s="60" t="s">
        <v>10</v>
      </c>
      <c r="N9" s="62" t="s">
        <v>11</v>
      </c>
      <c r="O9" s="62" t="s">
        <v>12</v>
      </c>
      <c r="P9" s="62" t="s">
        <v>13</v>
      </c>
      <c r="Q9" s="62" t="s">
        <v>14</v>
      </c>
      <c r="R9" s="62" t="s">
        <v>134</v>
      </c>
      <c r="S9" s="1"/>
      <c r="T9" s="1"/>
      <c r="U9" s="1"/>
      <c r="V9" s="1"/>
      <c r="W9" s="1"/>
      <c r="X9" s="1"/>
      <c r="BI9" s="4" t="s">
        <v>162</v>
      </c>
      <c r="BJ9" s="4" t="s">
        <v>166</v>
      </c>
    </row>
    <row r="10" spans="2:62" s="4" customFormat="1" ht="18" customHeight="1">
      <c r="B10" s="55" t="s">
        <v>42</v>
      </c>
      <c r="C10" s="113"/>
      <c r="D10" s="113"/>
      <c r="E10" s="113"/>
      <c r="F10" s="113"/>
      <c r="G10" s="113"/>
      <c r="H10" s="113"/>
      <c r="I10" s="113">
        <v>1.43</v>
      </c>
      <c r="J10" s="113"/>
      <c r="K10" s="113"/>
      <c r="L10" s="107"/>
      <c r="M10" s="107">
        <v>8.199999999999999E-3</v>
      </c>
      <c r="N10" s="82">
        <v>6121446.1399999997</v>
      </c>
      <c r="O10" s="82"/>
      <c r="P10" s="82">
        <v>6541.07</v>
      </c>
      <c r="Q10" s="107"/>
      <c r="R10" s="107">
        <v>1.06E-2</v>
      </c>
      <c r="S10" s="1"/>
      <c r="T10" s="1"/>
      <c r="U10" s="1"/>
      <c r="V10" s="1"/>
      <c r="W10" s="1"/>
      <c r="X10" s="1"/>
      <c r="BI10" s="1" t="s">
        <v>26</v>
      </c>
      <c r="BJ10" s="4" t="s">
        <v>167</v>
      </c>
    </row>
    <row r="11" spans="2:62" customFormat="1" ht="21.75" customHeight="1">
      <c r="B11" s="58" t="s">
        <v>24</v>
      </c>
      <c r="C11" s="86"/>
      <c r="D11" s="86"/>
      <c r="E11" s="86"/>
      <c r="F11" s="86"/>
      <c r="G11" s="91"/>
      <c r="H11" s="86"/>
      <c r="I11" s="86">
        <v>1.43</v>
      </c>
      <c r="J11" s="86"/>
      <c r="K11" s="86"/>
      <c r="L11" s="108"/>
      <c r="M11" s="108">
        <v>8.199999999999999E-3</v>
      </c>
      <c r="N11" s="88">
        <v>6121446.1399999997</v>
      </c>
      <c r="O11" s="88"/>
      <c r="P11" s="88">
        <v>6541.07</v>
      </c>
      <c r="Q11" s="108"/>
      <c r="R11" s="108">
        <v>1.06E-2</v>
      </c>
    </row>
    <row r="12" spans="2:62" customFormat="1" ht="16.2">
      <c r="B12" s="58" t="s">
        <v>104</v>
      </c>
      <c r="C12" s="86"/>
      <c r="D12" s="86"/>
      <c r="E12" s="86"/>
      <c r="F12" s="86"/>
      <c r="G12" s="91"/>
      <c r="H12" s="86"/>
      <c r="I12" s="86">
        <v>1.43</v>
      </c>
      <c r="J12" s="86"/>
      <c r="K12" s="86"/>
      <c r="L12" s="108"/>
      <c r="M12" s="108">
        <v>8.199999999999999E-3</v>
      </c>
      <c r="N12" s="88">
        <v>6121446.1399999997</v>
      </c>
      <c r="O12" s="88"/>
      <c r="P12" s="88">
        <v>6541.07</v>
      </c>
      <c r="Q12" s="108"/>
      <c r="R12" s="108">
        <v>1.06E-2</v>
      </c>
    </row>
    <row r="13" spans="2:62" customFormat="1" ht="15.6">
      <c r="B13" s="66" t="s">
        <v>572</v>
      </c>
      <c r="C13" s="87" t="s">
        <v>573</v>
      </c>
      <c r="D13" s="125">
        <v>501</v>
      </c>
      <c r="E13" s="125">
        <v>570009449</v>
      </c>
      <c r="F13" s="125" t="s">
        <v>574</v>
      </c>
      <c r="G13" s="92">
        <v>43961</v>
      </c>
      <c r="H13" s="87" t="s">
        <v>162</v>
      </c>
      <c r="I13" s="87">
        <v>1.1200000000000001</v>
      </c>
      <c r="J13" s="87" t="s">
        <v>26</v>
      </c>
      <c r="K13" s="87" t="s">
        <v>165</v>
      </c>
      <c r="L13" s="109">
        <v>1.8689999999999998E-2</v>
      </c>
      <c r="M13" s="109">
        <v>9.3999999999999986E-3</v>
      </c>
      <c r="N13" s="89">
        <v>1146859.5900000001</v>
      </c>
      <c r="O13" s="89">
        <v>101.8348349</v>
      </c>
      <c r="P13" s="89">
        <v>1167.9000000000001</v>
      </c>
      <c r="Q13" s="109">
        <v>0.17850000000000002</v>
      </c>
      <c r="R13" s="109">
        <v>1.9E-3</v>
      </c>
    </row>
    <row r="14" spans="2:62" customFormat="1" ht="15.6">
      <c r="B14" s="66" t="s">
        <v>575</v>
      </c>
      <c r="C14" s="87" t="s">
        <v>573</v>
      </c>
      <c r="D14" s="125">
        <v>511</v>
      </c>
      <c r="E14" s="125">
        <v>570009449</v>
      </c>
      <c r="F14" s="125" t="s">
        <v>574</v>
      </c>
      <c r="G14" s="92">
        <v>44105</v>
      </c>
      <c r="H14" s="87" t="s">
        <v>162</v>
      </c>
      <c r="I14" s="87">
        <v>1.5</v>
      </c>
      <c r="J14" s="87" t="s">
        <v>26</v>
      </c>
      <c r="K14" s="87" t="s">
        <v>165</v>
      </c>
      <c r="L14" s="109">
        <v>2.9300000000000003E-2</v>
      </c>
      <c r="M14" s="109">
        <v>8.0000000000000002E-3</v>
      </c>
      <c r="N14" s="89">
        <v>4974586.55</v>
      </c>
      <c r="O14" s="89">
        <v>108.01240319999999</v>
      </c>
      <c r="P14" s="89">
        <v>5373.17</v>
      </c>
      <c r="Q14" s="109">
        <v>0.82150000000000001</v>
      </c>
      <c r="R14" s="109">
        <v>8.6999999999999994E-3</v>
      </c>
    </row>
    <row r="15" spans="2:62" customFormat="1" ht="31.2">
      <c r="B15" s="58" t="s">
        <v>36</v>
      </c>
      <c r="C15" s="86"/>
      <c r="D15" s="86"/>
      <c r="E15" s="86"/>
      <c r="F15" s="86"/>
      <c r="G15" s="91"/>
      <c r="H15" s="86"/>
      <c r="I15" s="86"/>
      <c r="J15" s="86"/>
      <c r="K15" s="86"/>
      <c r="L15" s="108"/>
      <c r="M15" s="108"/>
      <c r="N15" s="88"/>
      <c r="O15" s="88"/>
      <c r="P15" s="88"/>
      <c r="Q15" s="108"/>
      <c r="R15" s="108"/>
    </row>
    <row r="16" spans="2:62" customFormat="1" ht="15.6">
      <c r="B16" s="66" t="s">
        <v>271</v>
      </c>
      <c r="C16" s="87"/>
      <c r="D16" s="87"/>
      <c r="E16" s="87"/>
      <c r="F16" s="87"/>
      <c r="G16" s="92"/>
      <c r="H16" s="87"/>
      <c r="I16" s="87"/>
      <c r="J16" s="87"/>
      <c r="K16" s="87"/>
      <c r="L16" s="109"/>
      <c r="M16" s="109"/>
      <c r="N16" s="89"/>
      <c r="O16" s="89"/>
      <c r="P16" s="89"/>
      <c r="Q16" s="109"/>
      <c r="R16" s="109"/>
    </row>
    <row r="17" spans="2:18" customFormat="1" ht="16.2">
      <c r="B17" s="58" t="s">
        <v>38</v>
      </c>
      <c r="C17" s="86"/>
      <c r="D17" s="86"/>
      <c r="E17" s="86"/>
      <c r="F17" s="86"/>
      <c r="G17" s="91"/>
      <c r="H17" s="86"/>
      <c r="I17" s="86"/>
      <c r="J17" s="86"/>
      <c r="K17" s="86"/>
      <c r="L17" s="108"/>
      <c r="M17" s="108"/>
      <c r="N17" s="88"/>
      <c r="O17" s="88"/>
      <c r="P17" s="88"/>
      <c r="Q17" s="108"/>
      <c r="R17" s="108"/>
    </row>
    <row r="18" spans="2:18" customFormat="1" ht="15.6">
      <c r="B18" s="66" t="s">
        <v>271</v>
      </c>
      <c r="C18" s="87"/>
      <c r="D18" s="87"/>
      <c r="E18" s="87"/>
      <c r="F18" s="87"/>
      <c r="G18" s="92"/>
      <c r="H18" s="87"/>
      <c r="I18" s="87"/>
      <c r="J18" s="87"/>
      <c r="K18" s="87"/>
      <c r="L18" s="109"/>
      <c r="M18" s="109"/>
      <c r="N18" s="89"/>
      <c r="O18" s="89"/>
      <c r="P18" s="89"/>
      <c r="Q18" s="109"/>
      <c r="R18" s="109"/>
    </row>
    <row r="19" spans="2:18" customFormat="1" ht="16.2">
      <c r="B19" s="58" t="s">
        <v>39</v>
      </c>
      <c r="C19" s="86"/>
      <c r="D19" s="86"/>
      <c r="E19" s="86"/>
      <c r="F19" s="86"/>
      <c r="G19" s="91"/>
      <c r="H19" s="86"/>
      <c r="I19" s="86"/>
      <c r="J19" s="86"/>
      <c r="K19" s="86"/>
      <c r="L19" s="108"/>
      <c r="M19" s="108"/>
      <c r="N19" s="88"/>
      <c r="O19" s="88"/>
      <c r="P19" s="88"/>
      <c r="Q19" s="108"/>
      <c r="R19" s="108"/>
    </row>
    <row r="20" spans="2:18" customFormat="1" ht="15.6">
      <c r="B20" s="66" t="s">
        <v>271</v>
      </c>
      <c r="C20" s="87"/>
      <c r="D20" s="87"/>
      <c r="E20" s="87"/>
      <c r="F20" s="87"/>
      <c r="G20" s="92"/>
      <c r="H20" s="87"/>
      <c r="I20" s="87"/>
      <c r="J20" s="87"/>
      <c r="K20" s="87"/>
      <c r="L20" s="109"/>
      <c r="M20" s="109"/>
      <c r="N20" s="89"/>
      <c r="O20" s="89"/>
      <c r="P20" s="89"/>
      <c r="Q20" s="109"/>
      <c r="R20" s="109"/>
    </row>
    <row r="21" spans="2:18" customFormat="1" ht="16.2">
      <c r="B21" s="58" t="s">
        <v>37</v>
      </c>
      <c r="C21" s="86"/>
      <c r="D21" s="86"/>
      <c r="E21" s="86"/>
      <c r="F21" s="86"/>
      <c r="G21" s="91"/>
      <c r="H21" s="86"/>
      <c r="I21" s="86"/>
      <c r="J21" s="86"/>
      <c r="K21" s="86"/>
      <c r="L21" s="108"/>
      <c r="M21" s="108"/>
      <c r="N21" s="88"/>
      <c r="O21" s="88"/>
      <c r="P21" s="88"/>
      <c r="Q21" s="108"/>
      <c r="R21" s="108"/>
    </row>
    <row r="22" spans="2:18" customFormat="1" ht="15.6">
      <c r="B22" s="66" t="s">
        <v>271</v>
      </c>
      <c r="C22" s="87"/>
      <c r="D22" s="87"/>
      <c r="E22" s="87"/>
      <c r="F22" s="87"/>
      <c r="G22" s="92"/>
      <c r="H22" s="87"/>
      <c r="I22" s="87"/>
      <c r="J22" s="87"/>
      <c r="K22" s="87"/>
      <c r="L22" s="109"/>
      <c r="M22" s="109"/>
      <c r="N22" s="89"/>
      <c r="O22" s="89"/>
      <c r="P22" s="89"/>
      <c r="Q22" s="109"/>
      <c r="R22" s="109"/>
    </row>
    <row r="23" spans="2:18" customFormat="1" ht="16.2">
      <c r="B23" s="58" t="s">
        <v>40</v>
      </c>
      <c r="C23" s="86"/>
      <c r="D23" s="86"/>
      <c r="E23" s="86"/>
      <c r="F23" s="86"/>
      <c r="G23" s="91"/>
      <c r="H23" s="86"/>
      <c r="I23" s="86"/>
      <c r="J23" s="86"/>
      <c r="K23" s="86"/>
      <c r="L23" s="108"/>
      <c r="M23" s="108"/>
      <c r="N23" s="88"/>
      <c r="O23" s="88"/>
      <c r="P23" s="88"/>
      <c r="Q23" s="108"/>
      <c r="R23" s="108"/>
    </row>
    <row r="24" spans="2:18" customFormat="1" ht="15.6">
      <c r="B24" s="66" t="s">
        <v>271</v>
      </c>
      <c r="C24" s="87"/>
      <c r="D24" s="87"/>
      <c r="E24" s="87"/>
      <c r="F24" s="87"/>
      <c r="G24" s="92"/>
      <c r="H24" s="87"/>
      <c r="I24" s="87"/>
      <c r="J24" s="87"/>
      <c r="K24" s="87"/>
      <c r="L24" s="109"/>
      <c r="M24" s="109"/>
      <c r="N24" s="89"/>
      <c r="O24" s="89"/>
      <c r="P24" s="89"/>
      <c r="Q24" s="109"/>
      <c r="R24" s="109"/>
    </row>
    <row r="25" spans="2:18" customFormat="1" ht="15.6">
      <c r="B25" s="66" t="s">
        <v>271</v>
      </c>
      <c r="C25" s="87"/>
      <c r="D25" s="87"/>
      <c r="E25" s="87"/>
      <c r="F25" s="87"/>
      <c r="G25" s="92"/>
      <c r="H25" s="87"/>
      <c r="I25" s="87"/>
      <c r="J25" s="87"/>
      <c r="K25" s="87"/>
      <c r="L25" s="109"/>
      <c r="M25" s="109"/>
      <c r="N25" s="89"/>
      <c r="O25" s="89"/>
      <c r="P25" s="89"/>
      <c r="Q25" s="109"/>
      <c r="R25" s="109"/>
    </row>
    <row r="26" spans="2:18" customFormat="1" ht="16.2">
      <c r="B26" s="58" t="s">
        <v>87</v>
      </c>
      <c r="C26" s="86"/>
      <c r="D26" s="86"/>
      <c r="E26" s="86"/>
      <c r="F26" s="86"/>
      <c r="G26" s="91"/>
      <c r="H26" s="86"/>
      <c r="I26" s="86"/>
      <c r="J26" s="86"/>
      <c r="K26" s="86"/>
      <c r="L26" s="108"/>
      <c r="M26" s="108"/>
      <c r="N26" s="88"/>
      <c r="O26" s="88"/>
      <c r="P26" s="88"/>
      <c r="Q26" s="108"/>
      <c r="R26" s="108"/>
    </row>
    <row r="27" spans="2:18" customFormat="1" ht="15.6">
      <c r="B27" s="66" t="s">
        <v>271</v>
      </c>
      <c r="C27" s="87"/>
      <c r="D27" s="87"/>
      <c r="E27" s="87"/>
      <c r="F27" s="87"/>
      <c r="G27" s="92"/>
      <c r="H27" s="87"/>
      <c r="I27" s="87"/>
      <c r="J27" s="87"/>
      <c r="K27" s="87"/>
      <c r="L27" s="109"/>
      <c r="M27" s="109"/>
      <c r="N27" s="89"/>
      <c r="O27" s="89"/>
      <c r="P27" s="89"/>
      <c r="Q27" s="109"/>
      <c r="R27" s="109"/>
    </row>
    <row r="28" spans="2:18" customFormat="1" ht="16.2">
      <c r="B28" s="58" t="s">
        <v>41</v>
      </c>
      <c r="C28" s="86"/>
      <c r="D28" s="86"/>
      <c r="E28" s="86"/>
      <c r="F28" s="86"/>
      <c r="G28" s="91"/>
      <c r="H28" s="86"/>
      <c r="I28" s="86"/>
      <c r="J28" s="86"/>
      <c r="K28" s="86"/>
      <c r="L28" s="108"/>
      <c r="M28" s="108"/>
      <c r="N28" s="88"/>
      <c r="O28" s="88"/>
      <c r="P28" s="88"/>
      <c r="Q28" s="108"/>
      <c r="R28" s="108"/>
    </row>
    <row r="29" spans="2:18" customFormat="1" ht="15.6">
      <c r="B29" s="66" t="s">
        <v>271</v>
      </c>
      <c r="C29" s="87"/>
      <c r="D29" s="87"/>
      <c r="E29" s="87"/>
      <c r="F29" s="87"/>
      <c r="G29" s="92"/>
      <c r="H29" s="87"/>
      <c r="I29" s="87"/>
      <c r="J29" s="87"/>
      <c r="K29" s="87"/>
      <c r="L29" s="109"/>
      <c r="M29" s="109"/>
      <c r="N29" s="89"/>
      <c r="O29" s="89"/>
      <c r="P29" s="89"/>
      <c r="Q29" s="109"/>
      <c r="R29" s="109"/>
    </row>
    <row r="30" spans="2:18" customFormat="1" ht="16.2">
      <c r="B30" s="58" t="s">
        <v>44</v>
      </c>
      <c r="C30" s="86"/>
      <c r="D30" s="86"/>
      <c r="E30" s="86"/>
      <c r="F30" s="86"/>
      <c r="G30" s="91"/>
      <c r="H30" s="86"/>
      <c r="I30" s="86"/>
      <c r="J30" s="86"/>
      <c r="K30" s="86"/>
      <c r="L30" s="108"/>
      <c r="M30" s="108"/>
      <c r="N30" s="88"/>
      <c r="O30" s="88"/>
      <c r="P30" s="88"/>
      <c r="Q30" s="108"/>
      <c r="R30" s="108"/>
    </row>
    <row r="31" spans="2:18" customFormat="1" ht="31.2">
      <c r="B31" s="58" t="s">
        <v>36</v>
      </c>
      <c r="C31" s="86"/>
      <c r="D31" s="86"/>
      <c r="E31" s="86"/>
      <c r="F31" s="86"/>
      <c r="G31" s="91"/>
      <c r="H31" s="86"/>
      <c r="I31" s="86"/>
      <c r="J31" s="86"/>
      <c r="K31" s="86"/>
      <c r="L31" s="108"/>
      <c r="M31" s="108"/>
      <c r="N31" s="88"/>
      <c r="O31" s="88"/>
      <c r="P31" s="88"/>
      <c r="Q31" s="108"/>
      <c r="R31" s="108"/>
    </row>
    <row r="32" spans="2:18" customFormat="1" ht="15.6">
      <c r="B32" s="66" t="s">
        <v>271</v>
      </c>
      <c r="C32" s="87"/>
      <c r="D32" s="87"/>
      <c r="E32" s="87"/>
      <c r="F32" s="87"/>
      <c r="G32" s="92"/>
      <c r="H32" s="87"/>
      <c r="I32" s="87"/>
      <c r="J32" s="87"/>
      <c r="K32" s="87"/>
      <c r="L32" s="109"/>
      <c r="M32" s="109"/>
      <c r="N32" s="89"/>
      <c r="O32" s="89"/>
      <c r="P32" s="89"/>
      <c r="Q32" s="109"/>
      <c r="R32" s="109"/>
    </row>
    <row r="33" spans="1:18" customFormat="1" ht="16.2">
      <c r="B33" s="58" t="s">
        <v>38</v>
      </c>
      <c r="C33" s="86"/>
      <c r="D33" s="86"/>
      <c r="E33" s="86"/>
      <c r="F33" s="86"/>
      <c r="G33" s="91"/>
      <c r="H33" s="86"/>
      <c r="I33" s="86"/>
      <c r="J33" s="86"/>
      <c r="K33" s="86"/>
      <c r="L33" s="108"/>
      <c r="M33" s="108"/>
      <c r="N33" s="88"/>
      <c r="O33" s="88"/>
      <c r="P33" s="88"/>
      <c r="Q33" s="108"/>
      <c r="R33" s="108"/>
    </row>
    <row r="34" spans="1:18" customFormat="1" ht="15.6">
      <c r="B34" s="66" t="s">
        <v>271</v>
      </c>
      <c r="C34" s="87"/>
      <c r="D34" s="87"/>
      <c r="E34" s="87"/>
      <c r="F34" s="87"/>
      <c r="G34" s="92"/>
      <c r="H34" s="87"/>
      <c r="I34" s="87"/>
      <c r="J34" s="87"/>
      <c r="K34" s="87"/>
      <c r="L34" s="109"/>
      <c r="M34" s="109"/>
      <c r="N34" s="89"/>
      <c r="O34" s="89"/>
      <c r="P34" s="89"/>
      <c r="Q34" s="109"/>
      <c r="R34" s="109"/>
    </row>
    <row r="35" spans="1:18" customFormat="1" ht="16.2">
      <c r="B35" s="58" t="s">
        <v>39</v>
      </c>
      <c r="C35" s="86"/>
      <c r="D35" s="86"/>
      <c r="E35" s="86"/>
      <c r="F35" s="86"/>
      <c r="G35" s="91"/>
      <c r="H35" s="86"/>
      <c r="I35" s="86"/>
      <c r="J35" s="86"/>
      <c r="K35" s="86"/>
      <c r="L35" s="108"/>
      <c r="M35" s="108"/>
      <c r="N35" s="88"/>
      <c r="O35" s="88"/>
      <c r="P35" s="88"/>
      <c r="Q35" s="108"/>
      <c r="R35" s="108"/>
    </row>
    <row r="36" spans="1:18" customFormat="1" ht="15.6">
      <c r="B36" s="66" t="s">
        <v>271</v>
      </c>
      <c r="C36" s="87"/>
      <c r="D36" s="87"/>
      <c r="E36" s="87"/>
      <c r="F36" s="87"/>
      <c r="G36" s="92"/>
      <c r="H36" s="87"/>
      <c r="I36" s="87"/>
      <c r="J36" s="87"/>
      <c r="K36" s="87"/>
      <c r="L36" s="109"/>
      <c r="M36" s="109"/>
      <c r="N36" s="89"/>
      <c r="O36" s="89"/>
      <c r="P36" s="89"/>
      <c r="Q36" s="109"/>
      <c r="R36" s="109"/>
    </row>
    <row r="37" spans="1:18" customFormat="1" ht="16.2">
      <c r="B37" s="58" t="s">
        <v>41</v>
      </c>
      <c r="C37" s="86"/>
      <c r="D37" s="86"/>
      <c r="E37" s="86"/>
      <c r="F37" s="86"/>
      <c r="G37" s="91"/>
      <c r="H37" s="86"/>
      <c r="I37" s="86"/>
      <c r="J37" s="86"/>
      <c r="K37" s="86"/>
      <c r="L37" s="108"/>
      <c r="M37" s="108"/>
      <c r="N37" s="88"/>
      <c r="O37" s="88"/>
      <c r="P37" s="88"/>
      <c r="Q37" s="108"/>
      <c r="R37" s="108"/>
    </row>
    <row r="38" spans="1:18" customFormat="1" ht="15.6">
      <c r="B38" s="119" t="s">
        <v>271</v>
      </c>
      <c r="C38" s="87"/>
      <c r="D38" s="87"/>
      <c r="E38" s="87"/>
      <c r="F38" s="87"/>
      <c r="G38" s="92"/>
      <c r="H38" s="87"/>
      <c r="I38" s="87"/>
      <c r="J38" s="87"/>
      <c r="K38" s="87"/>
      <c r="L38" s="109"/>
      <c r="M38" s="109"/>
      <c r="N38" s="89"/>
      <c r="O38" s="89"/>
      <c r="P38" s="89"/>
      <c r="Q38" s="109"/>
      <c r="R38" s="109"/>
    </row>
    <row r="39" spans="1:18" customFormat="1">
      <c r="A39" s="1"/>
      <c r="B39" s="112" t="s">
        <v>249</v>
      </c>
      <c r="C39" s="112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customFormat="1">
      <c r="A40" s="1"/>
      <c r="B40" s="112" t="s">
        <v>133</v>
      </c>
      <c r="C40" s="11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customFormat="1">
      <c r="A41" s="1"/>
      <c r="B41" s="112" t="s">
        <v>245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customFormat="1">
      <c r="A42" s="1"/>
      <c r="B42" s="112" t="s">
        <v>246</v>
      </c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customFormat="1">
      <c r="A43" s="1"/>
      <c r="B43" s="136" t="s">
        <v>256</v>
      </c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</row>
    <row r="44" spans="1:18" customFormat="1" ht="13.2"/>
    <row r="45" spans="1:18" customFormat="1" ht="13.2"/>
    <row r="46" spans="1:18" customFormat="1" ht="13.2"/>
    <row r="47" spans="1:18" customFormat="1" ht="13.2"/>
    <row r="48" spans="1:18" customFormat="1" ht="13.2"/>
    <row r="49" customFormat="1" ht="13.2"/>
    <row r="50" customFormat="1" ht="13.2"/>
    <row r="51" customFormat="1" ht="13.2"/>
    <row r="52" customFormat="1" ht="13.2"/>
    <row r="53" customFormat="1" ht="13.2"/>
    <row r="54" customFormat="1" ht="13.2"/>
    <row r="55" customFormat="1" ht="13.2"/>
    <row r="56" customFormat="1" ht="13.2"/>
    <row r="57" customFormat="1" ht="13.2"/>
  </sheetData>
  <mergeCells count="2">
    <mergeCell ref="B6:R6"/>
    <mergeCell ref="B43:R43"/>
  </mergeCells>
  <phoneticPr fontId="4" type="noConversion"/>
  <dataValidations count="1">
    <dataValidation allowBlank="1" showInputMessage="1" showErrorMessage="1" sqref="A5:XFD10 A58:XFD1048576 A39:A43 B39:R42" xr:uid="{00000000-0002-0000-15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BL34"/>
  <sheetViews>
    <sheetView rightToLeft="1" workbookViewId="0">
      <selection activeCell="B1" sqref="B1:P29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9.33203125" style="2" customWidth="1"/>
    <col min="4" max="4" width="10.6640625" style="2" customWidth="1"/>
    <col min="5" max="5" width="5.5546875" style="1" customWidth="1"/>
    <col min="6" max="6" width="5.33203125" style="1" customWidth="1"/>
    <col min="7" max="7" width="6" style="1" bestFit="1" customWidth="1"/>
    <col min="8" max="8" width="5.5546875" style="1" customWidth="1"/>
    <col min="9" max="9" width="7" style="1" customWidth="1"/>
    <col min="10" max="10" width="7.109375" style="1" bestFit="1" customWidth="1"/>
    <col min="11" max="11" width="7.88671875" style="1" customWidth="1"/>
    <col min="12" max="12" width="7.33203125" style="1" customWidth="1"/>
    <col min="13" max="13" width="8.77734375" style="1" bestFit="1" customWidth="1"/>
    <col min="14" max="15" width="11.109375" style="1" customWidth="1"/>
    <col min="16" max="16" width="7.5546875" style="1" customWidth="1"/>
    <col min="17" max="17" width="6.6640625" style="1" customWidth="1"/>
    <col min="18" max="18" width="7.6640625" style="1" customWidth="1"/>
    <col min="19" max="19" width="7.109375" style="1" customWidth="1"/>
    <col min="20" max="20" width="6" style="1" customWidth="1"/>
    <col min="21" max="21" width="7.88671875" style="1" customWidth="1"/>
    <col min="22" max="22" width="8.109375" style="1" customWidth="1"/>
    <col min="23" max="23" width="6.33203125" style="1" customWidth="1"/>
    <col min="24" max="24" width="8" style="1" customWidth="1"/>
    <col min="25" max="25" width="8.6640625" style="1" customWidth="1"/>
    <col min="26" max="26" width="10" style="1" customWidth="1"/>
    <col min="27" max="27" width="9.5546875" style="1" customWidth="1"/>
    <col min="28" max="28" width="6.109375" style="1" customWidth="1"/>
    <col min="29" max="30" width="5.6640625" style="1" customWidth="1"/>
    <col min="31" max="31" width="6.88671875" style="1" customWidth="1"/>
    <col min="32" max="32" width="6.44140625" style="1" customWidth="1"/>
    <col min="33" max="33" width="6.6640625" style="1" customWidth="1"/>
    <col min="34" max="34" width="7.33203125" style="1" customWidth="1"/>
    <col min="35" max="46" width="5.6640625" style="1" customWidth="1"/>
    <col min="47" max="16384" width="9.109375" style="1"/>
  </cols>
  <sheetData>
    <row r="1" spans="2:64">
      <c r="B1" s="80" t="s">
        <v>277</v>
      </c>
    </row>
    <row r="2" spans="2:64">
      <c r="B2" s="80" t="s">
        <v>278</v>
      </c>
    </row>
    <row r="3" spans="2:64">
      <c r="B3" s="80" t="s">
        <v>579</v>
      </c>
    </row>
    <row r="4" spans="2:64">
      <c r="B4" s="80" t="s">
        <v>580</v>
      </c>
    </row>
    <row r="6" spans="2:64" ht="26.25" customHeight="1">
      <c r="B6" s="146" t="s">
        <v>200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8"/>
    </row>
    <row r="7" spans="2:64" s="3" customFormat="1" ht="62.4">
      <c r="B7" s="36" t="s">
        <v>137</v>
      </c>
      <c r="C7" s="37" t="s">
        <v>47</v>
      </c>
      <c r="D7" s="37" t="s">
        <v>138</v>
      </c>
      <c r="E7" s="37" t="s">
        <v>15</v>
      </c>
      <c r="F7" s="37" t="s">
        <v>81</v>
      </c>
      <c r="G7" s="79" t="s">
        <v>18</v>
      </c>
      <c r="H7" s="37" t="s">
        <v>122</v>
      </c>
      <c r="I7" s="37" t="s">
        <v>61</v>
      </c>
      <c r="J7" s="37" t="s">
        <v>19</v>
      </c>
      <c r="K7" s="37" t="s">
        <v>248</v>
      </c>
      <c r="L7" s="37" t="s">
        <v>244</v>
      </c>
      <c r="M7" s="37" t="s">
        <v>131</v>
      </c>
      <c r="N7" s="51" t="s">
        <v>170</v>
      </c>
      <c r="O7" s="39" t="s">
        <v>172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250</v>
      </c>
      <c r="L8" s="26" t="s">
        <v>75</v>
      </c>
      <c r="M8" s="26" t="s">
        <v>242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2" t="s">
        <v>12</v>
      </c>
      <c r="O9" s="62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5" t="s">
        <v>43</v>
      </c>
      <c r="C10" s="113"/>
      <c r="D10" s="113"/>
      <c r="E10" s="113"/>
      <c r="F10" s="113"/>
      <c r="G10" s="113"/>
      <c r="H10" s="113"/>
      <c r="I10" s="107"/>
      <c r="J10" s="107"/>
      <c r="K10" s="82"/>
      <c r="L10" s="82"/>
      <c r="M10" s="82"/>
      <c r="N10" s="107"/>
      <c r="O10" s="107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8" t="s">
        <v>232</v>
      </c>
      <c r="C11" s="86"/>
      <c r="D11" s="86"/>
      <c r="E11" s="86"/>
      <c r="F11" s="86"/>
      <c r="G11" s="86"/>
      <c r="H11" s="86"/>
      <c r="I11" s="108"/>
      <c r="J11" s="108"/>
      <c r="K11" s="88"/>
      <c r="L11" s="88"/>
      <c r="M11" s="88"/>
      <c r="N11" s="108"/>
      <c r="O11" s="108"/>
    </row>
    <row r="12" spans="2:64" customFormat="1" ht="16.2">
      <c r="B12" s="58" t="s">
        <v>225</v>
      </c>
      <c r="C12" s="86"/>
      <c r="D12" s="86"/>
      <c r="E12" s="86"/>
      <c r="F12" s="86"/>
      <c r="G12" s="86"/>
      <c r="H12" s="86"/>
      <c r="I12" s="108"/>
      <c r="J12" s="108"/>
      <c r="K12" s="88"/>
      <c r="L12" s="88"/>
      <c r="M12" s="88"/>
      <c r="N12" s="108"/>
      <c r="O12" s="108"/>
    </row>
    <row r="13" spans="2:64" customFormat="1" ht="15.6">
      <c r="B13" s="66" t="s">
        <v>271</v>
      </c>
      <c r="C13" s="87"/>
      <c r="D13" s="87"/>
      <c r="E13" s="87"/>
      <c r="F13" s="87"/>
      <c r="G13" s="87"/>
      <c r="H13" s="87"/>
      <c r="I13" s="109"/>
      <c r="J13" s="109"/>
      <c r="K13" s="89"/>
      <c r="L13" s="89"/>
      <c r="M13" s="89"/>
      <c r="N13" s="109"/>
      <c r="O13" s="109"/>
    </row>
    <row r="14" spans="2:64" customFormat="1" ht="16.2">
      <c r="B14" s="58" t="s">
        <v>71</v>
      </c>
      <c r="C14" s="86"/>
      <c r="D14" s="86"/>
      <c r="E14" s="86"/>
      <c r="F14" s="86"/>
      <c r="G14" s="86"/>
      <c r="H14" s="86"/>
      <c r="I14" s="108"/>
      <c r="J14" s="108"/>
      <c r="K14" s="88"/>
      <c r="L14" s="88"/>
      <c r="M14" s="88"/>
      <c r="N14" s="108"/>
      <c r="O14" s="108"/>
    </row>
    <row r="15" spans="2:64" customFormat="1" ht="15.6">
      <c r="B15" s="66" t="s">
        <v>271</v>
      </c>
      <c r="C15" s="87"/>
      <c r="D15" s="87"/>
      <c r="E15" s="87"/>
      <c r="F15" s="87"/>
      <c r="G15" s="87"/>
      <c r="H15" s="87"/>
      <c r="I15" s="109"/>
      <c r="J15" s="109"/>
      <c r="K15" s="89"/>
      <c r="L15" s="89"/>
      <c r="M15" s="89"/>
      <c r="N15" s="109"/>
      <c r="O15" s="109"/>
    </row>
    <row r="16" spans="2:64" customFormat="1" ht="16.2">
      <c r="B16" s="58" t="s">
        <v>226</v>
      </c>
      <c r="C16" s="86"/>
      <c r="D16" s="86"/>
      <c r="E16" s="86"/>
      <c r="F16" s="86"/>
      <c r="G16" s="86"/>
      <c r="H16" s="86"/>
      <c r="I16" s="108"/>
      <c r="J16" s="108"/>
      <c r="K16" s="88"/>
      <c r="L16" s="88"/>
      <c r="M16" s="88"/>
      <c r="N16" s="108"/>
      <c r="O16" s="108"/>
    </row>
    <row r="17" spans="1:15" customFormat="1" ht="15.6">
      <c r="B17" s="66" t="s">
        <v>271</v>
      </c>
      <c r="C17" s="87"/>
      <c r="D17" s="87"/>
      <c r="E17" s="87"/>
      <c r="F17" s="87"/>
      <c r="G17" s="87"/>
      <c r="H17" s="87"/>
      <c r="I17" s="109"/>
      <c r="J17" s="109"/>
      <c r="K17" s="89"/>
      <c r="L17" s="89"/>
      <c r="M17" s="89"/>
      <c r="N17" s="109"/>
      <c r="O17" s="109"/>
    </row>
    <row r="18" spans="1:15" customFormat="1" ht="16.2">
      <c r="B18" s="58" t="s">
        <v>230</v>
      </c>
      <c r="C18" s="86"/>
      <c r="D18" s="86"/>
      <c r="E18" s="86"/>
      <c r="F18" s="86"/>
      <c r="G18" s="86"/>
      <c r="H18" s="86"/>
      <c r="I18" s="108"/>
      <c r="J18" s="108"/>
      <c r="K18" s="88"/>
      <c r="L18" s="88"/>
      <c r="M18" s="88"/>
      <c r="N18" s="108"/>
      <c r="O18" s="108"/>
    </row>
    <row r="19" spans="1:15" customFormat="1" ht="15.6">
      <c r="B19" s="66" t="s">
        <v>271</v>
      </c>
      <c r="C19" s="87"/>
      <c r="D19" s="87"/>
      <c r="E19" s="87"/>
      <c r="F19" s="87"/>
      <c r="G19" s="87"/>
      <c r="H19" s="87"/>
      <c r="I19" s="109"/>
      <c r="J19" s="109"/>
      <c r="K19" s="89"/>
      <c r="L19" s="89"/>
      <c r="M19" s="89"/>
      <c r="N19" s="109"/>
      <c r="O19" s="109"/>
    </row>
    <row r="20" spans="1:15" customFormat="1" ht="16.2">
      <c r="B20" s="58" t="s">
        <v>72</v>
      </c>
      <c r="C20" s="86"/>
      <c r="D20" s="86"/>
      <c r="E20" s="86"/>
      <c r="F20" s="86"/>
      <c r="G20" s="86"/>
      <c r="H20" s="86"/>
      <c r="I20" s="108"/>
      <c r="J20" s="108"/>
      <c r="K20" s="88"/>
      <c r="L20" s="88"/>
      <c r="M20" s="88"/>
      <c r="N20" s="108"/>
      <c r="O20" s="108"/>
    </row>
    <row r="21" spans="1:15" customFormat="1" ht="15.6">
      <c r="B21" s="66" t="s">
        <v>271</v>
      </c>
      <c r="C21" s="87"/>
      <c r="D21" s="87"/>
      <c r="E21" s="87"/>
      <c r="F21" s="87"/>
      <c r="G21" s="87"/>
      <c r="H21" s="87"/>
      <c r="I21" s="109"/>
      <c r="J21" s="109"/>
      <c r="K21" s="89"/>
      <c r="L21" s="89"/>
      <c r="M21" s="89"/>
      <c r="N21" s="109"/>
      <c r="O21" s="109"/>
    </row>
    <row r="22" spans="1:15" customFormat="1" ht="16.2">
      <c r="B22" s="58" t="s">
        <v>231</v>
      </c>
      <c r="C22" s="86"/>
      <c r="D22" s="86"/>
      <c r="E22" s="86"/>
      <c r="F22" s="86"/>
      <c r="G22" s="86"/>
      <c r="H22" s="86"/>
      <c r="I22" s="108"/>
      <c r="J22" s="108"/>
      <c r="K22" s="88"/>
      <c r="L22" s="88"/>
      <c r="M22" s="88"/>
      <c r="N22" s="108"/>
      <c r="O22" s="108"/>
    </row>
    <row r="23" spans="1:15" customFormat="1" ht="15.6">
      <c r="B23" s="119" t="s">
        <v>271</v>
      </c>
      <c r="C23" s="87"/>
      <c r="D23" s="87"/>
      <c r="E23" s="87"/>
      <c r="F23" s="87"/>
      <c r="G23" s="87"/>
      <c r="H23" s="87"/>
      <c r="I23" s="109"/>
      <c r="J23" s="109"/>
      <c r="K23" s="89"/>
      <c r="L23" s="89"/>
      <c r="M23" s="89"/>
      <c r="N23" s="109"/>
      <c r="O23" s="109"/>
    </row>
    <row r="24" spans="1:15" customFormat="1">
      <c r="A24" s="1"/>
      <c r="B24" s="112" t="s">
        <v>249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112" t="s">
        <v>133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112" t="s">
        <v>245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112" t="s">
        <v>246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36" t="s">
        <v>256</v>
      </c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</row>
    <row r="29" spans="1:15" customFormat="1" ht="13.2"/>
    <row r="30" spans="1:15" customFormat="1" ht="13.2"/>
    <row r="31" spans="1:15" customFormat="1" ht="13.2"/>
    <row r="32" spans="1:15" customFormat="1" ht="13.2"/>
    <row r="33" customFormat="1" ht="13.2"/>
    <row r="34" customFormat="1" ht="13.2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 xr:uid="{00000000-0002-0000-16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41"/>
  <sheetViews>
    <sheetView rightToLeft="1" workbookViewId="0">
      <selection activeCell="M14" sqref="M14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12.5546875" style="2" customWidth="1"/>
    <col min="4" max="4" width="6.44140625" style="1" bestFit="1" customWidth="1"/>
    <col min="5" max="5" width="11.109375" style="1" customWidth="1"/>
    <col min="6" max="6" width="8.6640625" style="1" customWidth="1"/>
    <col min="7" max="7" width="11.33203125" style="1" bestFit="1" customWidth="1"/>
    <col min="8" max="9" width="11.109375" style="1" customWidth="1"/>
    <col min="10" max="10" width="28.44140625" style="3" customWidth="1"/>
    <col min="11" max="11" width="6.6640625" style="3" customWidth="1"/>
    <col min="12" max="12" width="7.6640625" style="3" customWidth="1"/>
    <col min="13" max="13" width="7.109375" style="3" customWidth="1"/>
    <col min="14" max="14" width="6" style="3" customWidth="1"/>
    <col min="15" max="15" width="7.88671875" style="3" customWidth="1"/>
    <col min="16" max="16" width="8.109375" style="3" customWidth="1"/>
    <col min="17" max="17" width="6.33203125" style="3" customWidth="1"/>
    <col min="18" max="18" width="8" style="3" customWidth="1"/>
    <col min="19" max="19" width="8.6640625" style="3" customWidth="1"/>
    <col min="20" max="20" width="10" style="3" customWidth="1"/>
    <col min="21" max="21" width="9.5546875" style="3" customWidth="1"/>
    <col min="22" max="22" width="6.109375" style="3" customWidth="1"/>
    <col min="23" max="24" width="5.6640625" style="3" customWidth="1"/>
    <col min="25" max="25" width="6.88671875" style="3" customWidth="1"/>
    <col min="26" max="26" width="6.44140625" style="3" customWidth="1"/>
    <col min="27" max="27" width="6.6640625" style="3" customWidth="1"/>
    <col min="28" max="28" width="7.33203125" style="3" customWidth="1"/>
    <col min="29" max="40" width="5.6640625" style="3" customWidth="1"/>
    <col min="41" max="55" width="9.109375" style="3"/>
    <col min="56" max="16384" width="9.109375" style="1"/>
  </cols>
  <sheetData>
    <row r="1" spans="2:55">
      <c r="B1" s="80" t="s">
        <v>277</v>
      </c>
    </row>
    <row r="2" spans="2:55">
      <c r="B2" s="80" t="s">
        <v>278</v>
      </c>
    </row>
    <row r="3" spans="2:55">
      <c r="B3" s="80" t="s">
        <v>579</v>
      </c>
    </row>
    <row r="4" spans="2:55">
      <c r="B4" s="80" t="s">
        <v>580</v>
      </c>
    </row>
    <row r="6" spans="2:55" ht="26.25" customHeight="1">
      <c r="B6" s="149" t="s">
        <v>201</v>
      </c>
      <c r="C6" s="150"/>
      <c r="D6" s="150"/>
      <c r="E6" s="150"/>
      <c r="F6" s="150"/>
      <c r="G6" s="150"/>
      <c r="H6" s="150"/>
      <c r="I6" s="150"/>
      <c r="J6" s="151"/>
    </row>
    <row r="7" spans="2:55" s="3" customFormat="1" ht="62.4">
      <c r="B7" s="36" t="s">
        <v>137</v>
      </c>
      <c r="C7" s="38" t="s">
        <v>63</v>
      </c>
      <c r="D7" s="38" t="s">
        <v>105</v>
      </c>
      <c r="E7" s="38" t="s">
        <v>64</v>
      </c>
      <c r="F7" s="38" t="s">
        <v>122</v>
      </c>
      <c r="G7" s="38" t="s">
        <v>216</v>
      </c>
      <c r="H7" s="52" t="s">
        <v>170</v>
      </c>
      <c r="I7" s="40" t="s">
        <v>171</v>
      </c>
      <c r="J7" s="40" t="s">
        <v>240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252</v>
      </c>
      <c r="H8" s="26" t="s">
        <v>20</v>
      </c>
      <c r="I8" s="16" t="s">
        <v>20</v>
      </c>
      <c r="J8" s="102"/>
    </row>
    <row r="9" spans="2:55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2" t="s">
        <v>6</v>
      </c>
      <c r="I9" s="62" t="s">
        <v>7</v>
      </c>
      <c r="J9" s="62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5" t="s">
        <v>45</v>
      </c>
      <c r="C10" s="90"/>
      <c r="D10" s="113"/>
      <c r="E10" s="107"/>
      <c r="F10" s="113"/>
      <c r="G10" s="82">
        <v>1578.15</v>
      </c>
      <c r="H10" s="107"/>
      <c r="I10" s="107">
        <v>2.5999999999999999E-3</v>
      </c>
      <c r="J10" s="11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8" t="s">
        <v>237</v>
      </c>
      <c r="C11" s="93"/>
      <c r="D11" s="126"/>
      <c r="E11" s="106"/>
      <c r="F11" s="126"/>
      <c r="G11" s="84">
        <v>1578.15</v>
      </c>
      <c r="H11" s="106"/>
      <c r="I11" s="106">
        <v>2.5999999999999999E-3</v>
      </c>
      <c r="J11" s="126"/>
    </row>
    <row r="12" spans="2:55" customFormat="1" ht="16.2">
      <c r="B12" s="58" t="s">
        <v>106</v>
      </c>
      <c r="C12" s="93"/>
      <c r="D12" s="126"/>
      <c r="E12" s="106"/>
      <c r="F12" s="126"/>
      <c r="G12" s="84">
        <v>370.87</v>
      </c>
      <c r="H12" s="106"/>
      <c r="I12" s="106">
        <v>6.11E-4</v>
      </c>
      <c r="J12" s="126"/>
    </row>
    <row r="13" spans="2:55" customFormat="1" ht="15.6">
      <c r="B13" s="66" t="s">
        <v>582</v>
      </c>
      <c r="C13" s="120"/>
      <c r="D13" s="127" t="s">
        <v>583</v>
      </c>
      <c r="E13" s="105">
        <v>0.10100000000000001</v>
      </c>
      <c r="F13" s="127" t="s">
        <v>165</v>
      </c>
      <c r="G13" s="85">
        <v>370.86599999999999</v>
      </c>
      <c r="H13" s="85">
        <v>23.5</v>
      </c>
      <c r="I13" s="128">
        <v>5.9999999999999995E-4</v>
      </c>
      <c r="J13" s="127" t="s">
        <v>584</v>
      </c>
    </row>
    <row r="14" spans="2:55" customFormat="1" ht="16.2">
      <c r="B14" s="58" t="s">
        <v>107</v>
      </c>
      <c r="C14" s="93"/>
      <c r="D14" s="126"/>
      <c r="E14" s="106"/>
      <c r="F14" s="126"/>
      <c r="G14" s="84">
        <v>1207.29</v>
      </c>
      <c r="H14" s="106"/>
      <c r="I14" s="106">
        <v>1.9889999999999999E-3</v>
      </c>
      <c r="J14" s="126"/>
    </row>
    <row r="15" spans="2:55" customFormat="1" ht="15.6">
      <c r="B15" s="66" t="s">
        <v>585</v>
      </c>
      <c r="C15" s="120"/>
      <c r="D15" s="127"/>
      <c r="E15" s="127"/>
      <c r="F15" s="127" t="s">
        <v>165</v>
      </c>
      <c r="G15" s="85">
        <v>1207.288</v>
      </c>
      <c r="H15" s="85">
        <v>76.5</v>
      </c>
      <c r="I15" s="128">
        <v>1.9889999999999999E-3</v>
      </c>
      <c r="J15" s="127" t="s">
        <v>584</v>
      </c>
    </row>
    <row r="16" spans="2:55" customFormat="1" ht="16.2">
      <c r="B16" s="58" t="s">
        <v>238</v>
      </c>
      <c r="C16" s="93"/>
      <c r="D16" s="126"/>
      <c r="E16" s="106"/>
      <c r="F16" s="126"/>
      <c r="G16" s="84"/>
      <c r="H16" s="106"/>
      <c r="I16" s="106"/>
      <c r="J16" s="126"/>
    </row>
    <row r="17" spans="2:10" customFormat="1" ht="16.2">
      <c r="B17" s="58" t="s">
        <v>106</v>
      </c>
      <c r="C17" s="93"/>
      <c r="D17" s="126"/>
      <c r="E17" s="106"/>
      <c r="F17" s="126"/>
      <c r="G17" s="84"/>
      <c r="H17" s="106"/>
      <c r="I17" s="106"/>
      <c r="J17" s="126"/>
    </row>
    <row r="18" spans="2:10" customFormat="1" ht="15.6">
      <c r="B18" s="66" t="s">
        <v>271</v>
      </c>
      <c r="C18" s="120"/>
      <c r="D18" s="127"/>
      <c r="E18" s="105"/>
      <c r="F18" s="127"/>
      <c r="G18" s="85"/>
      <c r="H18" s="105"/>
      <c r="I18" s="105"/>
      <c r="J18" s="127"/>
    </row>
    <row r="19" spans="2:10" customFormat="1" ht="16.2">
      <c r="B19" s="58" t="s">
        <v>107</v>
      </c>
      <c r="C19" s="93"/>
      <c r="D19" s="126"/>
      <c r="E19" s="106"/>
      <c r="F19" s="126"/>
      <c r="G19" s="84"/>
      <c r="H19" s="106"/>
      <c r="I19" s="106"/>
      <c r="J19" s="126"/>
    </row>
    <row r="20" spans="2:10" customFormat="1" ht="15.6">
      <c r="B20" s="119" t="s">
        <v>271</v>
      </c>
      <c r="C20" s="120"/>
      <c r="D20" s="127"/>
      <c r="E20" s="105"/>
      <c r="F20" s="127"/>
      <c r="G20" s="85"/>
      <c r="H20" s="105"/>
      <c r="I20" s="105"/>
      <c r="J20" s="127"/>
    </row>
    <row r="21" spans="2:10" customFormat="1" ht="13.2"/>
    <row r="22" spans="2:10" customFormat="1" ht="13.2"/>
    <row r="23" spans="2:10" customFormat="1">
      <c r="B23" s="2"/>
    </row>
    <row r="24" spans="2:10" customFormat="1">
      <c r="B24" s="2"/>
    </row>
    <row r="25" spans="2:10" customFormat="1" ht="13.2"/>
    <row r="26" spans="2:10" customFormat="1">
      <c r="B26" s="2"/>
    </row>
    <row r="27" spans="2:10" customFormat="1">
      <c r="B27" s="2"/>
    </row>
    <row r="28" spans="2:10" customFormat="1" ht="13.2"/>
    <row r="29" spans="2:10" customFormat="1" ht="13.2"/>
    <row r="30" spans="2:10" customFormat="1" ht="13.2"/>
    <row r="31" spans="2:10" customFormat="1" ht="13.2"/>
    <row r="32" spans="2:10" customFormat="1" ht="13.2"/>
    <row r="33" spans="6:8" customFormat="1" ht="13.2"/>
    <row r="34" spans="6:8" customFormat="1" ht="13.2"/>
    <row r="35" spans="6:8">
      <c r="F35" s="3"/>
      <c r="G35" s="3"/>
      <c r="H35" s="3"/>
    </row>
    <row r="36" spans="6:8">
      <c r="F36" s="3"/>
      <c r="G36" s="3"/>
      <c r="H36" s="3"/>
    </row>
    <row r="37" spans="6:8">
      <c r="F37" s="3"/>
      <c r="G37" s="3"/>
      <c r="H37" s="3"/>
    </row>
    <row r="38" spans="6:8">
      <c r="F38" s="3"/>
      <c r="G38" s="3"/>
      <c r="H38" s="3"/>
    </row>
    <row r="39" spans="6:8">
      <c r="F39" s="3"/>
      <c r="G39" s="3"/>
      <c r="H39" s="3"/>
    </row>
    <row r="40" spans="6:8">
      <c r="F40" s="3"/>
      <c r="G40" s="3"/>
      <c r="H40" s="3"/>
    </row>
    <row r="41" spans="6:8">
      <c r="F41" s="3"/>
      <c r="G41" s="3"/>
      <c r="H41" s="3"/>
    </row>
    <row r="42" spans="6:8">
      <c r="F42" s="3"/>
      <c r="G42" s="3"/>
      <c r="H42" s="3"/>
    </row>
    <row r="43" spans="6:8">
      <c r="F43" s="3"/>
      <c r="G43" s="3"/>
      <c r="H43" s="3"/>
    </row>
    <row r="44" spans="6:8">
      <c r="F44" s="3"/>
      <c r="G44" s="3"/>
      <c r="H44" s="3"/>
    </row>
    <row r="45" spans="6:8">
      <c r="F45" s="3"/>
      <c r="G45" s="3"/>
      <c r="H45" s="3"/>
    </row>
    <row r="46" spans="6:8">
      <c r="F46" s="3"/>
      <c r="G46" s="3"/>
      <c r="H46" s="3"/>
    </row>
    <row r="47" spans="6:8">
      <c r="F47" s="3"/>
      <c r="G47" s="3"/>
      <c r="H47" s="3"/>
    </row>
    <row r="48" spans="6:8">
      <c r="F48" s="3"/>
      <c r="G48" s="3"/>
      <c r="H48" s="3"/>
    </row>
    <row r="49" spans="6:8">
      <c r="F49" s="3"/>
      <c r="G49" s="3"/>
      <c r="H49" s="3"/>
    </row>
    <row r="50" spans="6:8">
      <c r="F50" s="3"/>
      <c r="G50" s="3"/>
      <c r="H50" s="3"/>
    </row>
    <row r="51" spans="6:8">
      <c r="F51" s="3"/>
      <c r="G51" s="3"/>
      <c r="H51" s="3"/>
    </row>
    <row r="52" spans="6:8">
      <c r="F52" s="3"/>
      <c r="G52" s="3"/>
      <c r="H52" s="3"/>
    </row>
    <row r="53" spans="6:8">
      <c r="F53" s="3"/>
      <c r="G53" s="3"/>
      <c r="H53" s="3"/>
    </row>
    <row r="54" spans="6:8">
      <c r="F54" s="3"/>
      <c r="G54" s="3"/>
      <c r="H54" s="3"/>
    </row>
    <row r="55" spans="6:8">
      <c r="F55" s="3"/>
      <c r="G55" s="3"/>
      <c r="H55" s="3"/>
    </row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</sheetData>
  <mergeCells count="1">
    <mergeCell ref="B6:J6"/>
  </mergeCells>
  <phoneticPr fontId="4" type="noConversion"/>
  <dataValidations count="1">
    <dataValidation allowBlank="1" showInputMessage="1" showErrorMessage="1" sqref="J5 A35:XFD1048576 J7:J10 A5:I10 K5:XFD10" xr:uid="{83EA4AF7-5C2B-4972-BFFE-970D17C0282C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BH613"/>
  <sheetViews>
    <sheetView rightToLeft="1" workbookViewId="0">
      <selection activeCell="B1" sqref="B1:P29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10.6640625" style="2" customWidth="1"/>
    <col min="4" max="4" width="5.5546875" style="1" customWidth="1"/>
    <col min="5" max="5" width="9.33203125" style="1" customWidth="1"/>
    <col min="6" max="6" width="11.109375" style="1" customWidth="1"/>
    <col min="7" max="7" width="8.6640625" style="1" customWidth="1"/>
    <col min="8" max="8" width="11.109375" style="1" customWidth="1"/>
    <col min="9" max="9" width="8.77734375" style="1" bestFit="1" customWidth="1"/>
    <col min="10" max="11" width="11.109375" style="1" customWidth="1"/>
    <col min="12" max="12" width="6.6640625" style="3" customWidth="1"/>
    <col min="13" max="13" width="7.6640625" style="3" customWidth="1"/>
    <col min="14" max="14" width="7.109375" style="3" customWidth="1"/>
    <col min="15" max="15" width="6" style="3" customWidth="1"/>
    <col min="16" max="16" width="7.88671875" style="3" customWidth="1"/>
    <col min="17" max="17" width="8.109375" style="3" customWidth="1"/>
    <col min="18" max="18" width="6.33203125" style="3" customWidth="1"/>
    <col min="19" max="19" width="8" style="3" customWidth="1"/>
    <col min="20" max="20" width="8.6640625" style="3" customWidth="1"/>
    <col min="21" max="21" width="10" style="3" customWidth="1"/>
    <col min="22" max="22" width="9.5546875" style="3" customWidth="1"/>
    <col min="23" max="23" width="6.109375" style="3" customWidth="1"/>
    <col min="24" max="25" width="5.6640625" style="3" customWidth="1"/>
    <col min="26" max="26" width="6.88671875" style="3" customWidth="1"/>
    <col min="27" max="27" width="6.44140625" style="1" customWidth="1"/>
    <col min="28" max="28" width="6.6640625" style="1" customWidth="1"/>
    <col min="29" max="29" width="7.33203125" style="1" customWidth="1"/>
    <col min="30" max="41" width="5.6640625" style="1" customWidth="1"/>
    <col min="42" max="16384" width="9.109375" style="1"/>
  </cols>
  <sheetData>
    <row r="1" spans="2:60">
      <c r="B1" s="80" t="s">
        <v>277</v>
      </c>
    </row>
    <row r="2" spans="2:60">
      <c r="B2" s="80" t="s">
        <v>278</v>
      </c>
    </row>
    <row r="3" spans="2:60">
      <c r="B3" s="80" t="s">
        <v>579</v>
      </c>
    </row>
    <row r="4" spans="2:60">
      <c r="B4" s="80" t="s">
        <v>580</v>
      </c>
    </row>
    <row r="6" spans="2:60" ht="26.25" customHeight="1">
      <c r="B6" s="146" t="s">
        <v>202</v>
      </c>
      <c r="C6" s="147"/>
      <c r="D6" s="147"/>
      <c r="E6" s="147"/>
      <c r="F6" s="147"/>
      <c r="G6" s="147"/>
      <c r="H6" s="147"/>
      <c r="I6" s="147"/>
      <c r="J6" s="147"/>
      <c r="K6" s="148"/>
    </row>
    <row r="7" spans="2:60" s="3" customFormat="1" ht="67.2">
      <c r="B7" s="36" t="s">
        <v>137</v>
      </c>
      <c r="C7" s="36" t="s">
        <v>138</v>
      </c>
      <c r="D7" s="36" t="s">
        <v>15</v>
      </c>
      <c r="E7" s="36" t="s">
        <v>16</v>
      </c>
      <c r="F7" s="36" t="s">
        <v>66</v>
      </c>
      <c r="G7" s="36" t="s">
        <v>122</v>
      </c>
      <c r="H7" s="36" t="s">
        <v>62</v>
      </c>
      <c r="I7" s="36" t="s">
        <v>131</v>
      </c>
      <c r="J7" s="53" t="s">
        <v>170</v>
      </c>
      <c r="K7" s="121" t="s">
        <v>171</v>
      </c>
    </row>
    <row r="8" spans="2:60" s="3" customFormat="1" ht="21.75" customHeight="1">
      <c r="B8" s="14"/>
      <c r="C8" s="46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2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214</v>
      </c>
      <c r="C10" s="113"/>
      <c r="D10" s="113"/>
      <c r="E10" s="113"/>
      <c r="F10" s="107"/>
      <c r="G10" s="113"/>
      <c r="H10" s="107"/>
      <c r="I10" s="82"/>
      <c r="J10" s="107"/>
      <c r="K10" s="10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232</v>
      </c>
      <c r="C11" s="86"/>
      <c r="D11" s="86"/>
      <c r="E11" s="86"/>
      <c r="F11" s="108"/>
      <c r="G11" s="86"/>
      <c r="H11" s="108"/>
      <c r="I11" s="88"/>
      <c r="J11" s="108"/>
      <c r="K11" s="108"/>
    </row>
    <row r="12" spans="2:60" customFormat="1" ht="15.6">
      <c r="B12" s="64" t="s">
        <v>271</v>
      </c>
      <c r="C12" s="87"/>
      <c r="D12" s="87"/>
      <c r="E12" s="87"/>
      <c r="F12" s="109"/>
      <c r="G12" s="87"/>
      <c r="H12" s="109"/>
      <c r="I12" s="89"/>
      <c r="J12" s="109"/>
      <c r="K12" s="109"/>
    </row>
    <row r="13" spans="2:60" customFormat="1" ht="16.2">
      <c r="B13" s="58" t="s">
        <v>231</v>
      </c>
      <c r="C13" s="86"/>
      <c r="D13" s="86"/>
      <c r="E13" s="86"/>
      <c r="F13" s="108"/>
      <c r="G13" s="86"/>
      <c r="H13" s="108"/>
      <c r="I13" s="88"/>
      <c r="J13" s="108"/>
      <c r="K13" s="108"/>
    </row>
    <row r="14" spans="2:60" customFormat="1" ht="15.6">
      <c r="B14" s="117" t="s">
        <v>271</v>
      </c>
      <c r="C14" s="87"/>
      <c r="D14" s="87"/>
      <c r="E14" s="87"/>
      <c r="F14" s="109"/>
      <c r="G14" s="87"/>
      <c r="H14" s="109"/>
      <c r="I14" s="89"/>
      <c r="J14" s="109"/>
      <c r="K14" s="109"/>
    </row>
    <row r="15" spans="2:60" customFormat="1" ht="13.2"/>
    <row r="16" spans="2:60" customFormat="1" ht="13.2"/>
    <row r="17" customFormat="1" ht="13.2"/>
    <row r="18" customFormat="1" ht="13.2"/>
    <row r="19" customFormat="1" ht="13.2"/>
    <row r="20" customFormat="1" ht="13.2"/>
    <row r="21" customFormat="1" ht="13.2"/>
    <row r="22" customFormat="1" ht="13.2"/>
    <row r="23" customFormat="1" ht="13.2"/>
    <row r="24" customFormat="1" ht="13.2"/>
    <row r="25" customFormat="1" ht="13.2"/>
    <row r="26" customFormat="1" ht="13.2"/>
    <row r="27" customFormat="1" ht="13.2"/>
    <row r="28" customFormat="1" ht="13.2"/>
    <row r="29" customFormat="1" ht="13.2"/>
    <row r="30" customFormat="1" ht="13.2"/>
    <row r="31" customFormat="1" ht="13.2"/>
    <row r="32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spans="4:8" customFormat="1" ht="13.2"/>
    <row r="50" spans="4:8" customFormat="1" ht="13.2"/>
    <row r="51" spans="4:8" customFormat="1" ht="13.2"/>
    <row r="52" spans="4:8" customFormat="1" ht="13.2"/>
    <row r="53" spans="4:8" customFormat="1" ht="13.2"/>
    <row r="54" spans="4:8" customFormat="1" ht="13.2"/>
    <row r="55" spans="4:8" customFormat="1" ht="13.2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B56:J1048576 B5:J10 L56:XFD1048576 K5:K10 K56:K1048576 L5:XFD10 A5:A10 A56:A1048576" xr:uid="{00000000-0002-0000-1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BH613"/>
  <sheetViews>
    <sheetView rightToLeft="1" workbookViewId="0">
      <selection activeCell="B1" sqref="B1:P29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6.33203125" style="1" customWidth="1"/>
    <col min="4" max="4" width="5.5546875" style="1" customWidth="1"/>
    <col min="5" max="5" width="8.44140625" style="1" bestFit="1" customWidth="1"/>
    <col min="6" max="6" width="11.109375" style="1" customWidth="1"/>
    <col min="7" max="7" width="9.88671875" style="1" bestFit="1" customWidth="1"/>
    <col min="8" max="8" width="11.109375" style="1" customWidth="1"/>
    <col min="9" max="9" width="8.77734375" style="1" bestFit="1" customWidth="1"/>
    <col min="10" max="11" width="11.109375" style="1" customWidth="1"/>
    <col min="12" max="12" width="6.6640625" style="3" customWidth="1"/>
    <col min="13" max="13" width="7.6640625" style="3" customWidth="1"/>
    <col min="14" max="14" width="7.109375" style="3" customWidth="1"/>
    <col min="15" max="15" width="6" style="3" customWidth="1"/>
    <col min="16" max="16" width="7.88671875" style="3" customWidth="1"/>
    <col min="17" max="17" width="8.109375" style="3" customWidth="1"/>
    <col min="18" max="18" width="6.33203125" style="3" customWidth="1"/>
    <col min="19" max="19" width="8" style="3" customWidth="1"/>
    <col min="20" max="20" width="8.6640625" style="3" customWidth="1"/>
    <col min="21" max="21" width="10" style="3" customWidth="1"/>
    <col min="22" max="22" width="9.5546875" style="3" customWidth="1"/>
    <col min="23" max="23" width="6.109375" style="3" customWidth="1"/>
    <col min="24" max="25" width="5.6640625" style="3" customWidth="1"/>
    <col min="26" max="26" width="6.88671875" style="3" customWidth="1"/>
    <col min="27" max="27" width="6.44140625" style="1" customWidth="1"/>
    <col min="28" max="28" width="6.6640625" style="1" customWidth="1"/>
    <col min="29" max="29" width="7.33203125" style="1" customWidth="1"/>
    <col min="30" max="41" width="5.6640625" style="1" customWidth="1"/>
    <col min="42" max="16384" width="9.109375" style="1"/>
  </cols>
  <sheetData>
    <row r="1" spans="2:60">
      <c r="B1" s="80" t="s">
        <v>277</v>
      </c>
    </row>
    <row r="2" spans="2:60">
      <c r="B2" s="80" t="s">
        <v>278</v>
      </c>
    </row>
    <row r="3" spans="2:60">
      <c r="B3" s="80" t="s">
        <v>579</v>
      </c>
    </row>
    <row r="4" spans="2:60">
      <c r="B4" s="80" t="s">
        <v>580</v>
      </c>
    </row>
    <row r="6" spans="2:60" ht="26.25" customHeight="1">
      <c r="B6" s="146" t="s">
        <v>203</v>
      </c>
      <c r="C6" s="147"/>
      <c r="D6" s="147"/>
      <c r="E6" s="147"/>
      <c r="F6" s="147"/>
      <c r="G6" s="147"/>
      <c r="H6" s="147"/>
      <c r="I6" s="147"/>
      <c r="J6" s="147"/>
      <c r="K6" s="148"/>
    </row>
    <row r="7" spans="2:60" s="3" customFormat="1" ht="62.4">
      <c r="B7" s="36" t="s">
        <v>137</v>
      </c>
      <c r="C7" s="52" t="s">
        <v>239</v>
      </c>
      <c r="D7" s="38" t="s">
        <v>15</v>
      </c>
      <c r="E7" s="38" t="s">
        <v>16</v>
      </c>
      <c r="F7" s="38" t="s">
        <v>66</v>
      </c>
      <c r="G7" s="38" t="s">
        <v>122</v>
      </c>
      <c r="H7" s="38" t="s">
        <v>62</v>
      </c>
      <c r="I7" s="38" t="s">
        <v>131</v>
      </c>
      <c r="J7" s="52" t="s">
        <v>170</v>
      </c>
      <c r="K7" s="40" t="s">
        <v>171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2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2" t="s">
        <v>8</v>
      </c>
      <c r="K9" s="62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65</v>
      </c>
      <c r="C10" s="113"/>
      <c r="D10" s="113"/>
      <c r="E10" s="113"/>
      <c r="F10" s="107"/>
      <c r="G10" s="113"/>
      <c r="H10" s="107"/>
      <c r="I10" s="82"/>
      <c r="J10" s="107"/>
      <c r="K10" s="10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232</v>
      </c>
      <c r="C11" s="86"/>
      <c r="D11" s="86"/>
      <c r="E11" s="86"/>
      <c r="F11" s="108"/>
      <c r="G11" s="86"/>
      <c r="H11" s="108"/>
      <c r="I11" s="88"/>
      <c r="J11" s="108"/>
      <c r="K11" s="108"/>
    </row>
    <row r="12" spans="2:60" customFormat="1" ht="15.6">
      <c r="B12" s="64" t="s">
        <v>576</v>
      </c>
      <c r="C12" s="87">
        <v>412</v>
      </c>
      <c r="D12" s="87">
        <v>0</v>
      </c>
      <c r="E12" s="87" t="s">
        <v>280</v>
      </c>
      <c r="F12" s="109">
        <v>0</v>
      </c>
      <c r="G12" s="87" t="s">
        <v>165</v>
      </c>
      <c r="H12" s="109">
        <v>0</v>
      </c>
      <c r="I12" s="89">
        <v>0</v>
      </c>
      <c r="J12" s="109">
        <v>0</v>
      </c>
      <c r="K12" s="109">
        <v>0</v>
      </c>
    </row>
    <row r="13" spans="2:60" customFormat="1" ht="16.2">
      <c r="B13" s="58" t="s">
        <v>231</v>
      </c>
      <c r="C13" s="86"/>
      <c r="D13" s="86"/>
      <c r="E13" s="86"/>
      <c r="F13" s="108"/>
      <c r="G13" s="86"/>
      <c r="H13" s="108"/>
      <c r="I13" s="88"/>
      <c r="J13" s="108"/>
      <c r="K13" s="108"/>
    </row>
    <row r="14" spans="2:60" customFormat="1" ht="15.6">
      <c r="B14" s="117" t="s">
        <v>271</v>
      </c>
      <c r="C14" s="87"/>
      <c r="D14" s="87"/>
      <c r="E14" s="87"/>
      <c r="F14" s="109"/>
      <c r="G14" s="87"/>
      <c r="H14" s="109"/>
      <c r="I14" s="89"/>
      <c r="J14" s="109"/>
      <c r="K14" s="109"/>
    </row>
    <row r="15" spans="2:60" customFormat="1" ht="13.2"/>
    <row r="16" spans="2:60" customFormat="1" ht="13.2"/>
    <row r="17" customFormat="1" ht="13.2"/>
    <row r="18" customFormat="1" ht="13.2"/>
    <row r="19" customFormat="1" ht="13.2"/>
    <row r="20" customFormat="1" ht="13.2"/>
    <row r="21" customFormat="1" ht="13.2"/>
    <row r="22" customFormat="1" ht="13.2"/>
    <row r="23" customFormat="1" ht="13.2"/>
    <row r="24" customFormat="1" ht="13.2"/>
    <row r="25" customFormat="1" ht="13.2"/>
    <row r="26" customFormat="1" ht="13.2"/>
    <row r="27" customFormat="1" ht="13.2"/>
    <row r="28" customFormat="1" ht="13.2"/>
    <row r="29" customFormat="1" ht="13.2"/>
    <row r="30" customFormat="1" ht="13.2"/>
    <row r="31" customFormat="1" ht="13.2"/>
    <row r="32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spans="4:8" customFormat="1" ht="13.2"/>
    <row r="50" spans="4:8" customFormat="1" ht="13.2"/>
    <row r="51" spans="4:8" customFormat="1" ht="13.2"/>
    <row r="52" spans="4:8" customFormat="1" ht="13.2"/>
    <row r="53" spans="4:8" customFormat="1" ht="13.2"/>
    <row r="54" spans="4:8" customFormat="1" ht="13.2"/>
    <row r="55" spans="4:8" customFormat="1" ht="13.2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phoneticPr fontId="4" type="noConversion"/>
  <dataValidations count="1">
    <dataValidation allowBlank="1" showInputMessage="1" showErrorMessage="1" sqref="L56:XFD1048576 B5:K10 B56:K1048576 L5:XFD10 A5:A10 A56:A1048576" xr:uid="{00000000-0002-0000-19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Q55"/>
  <sheetViews>
    <sheetView rightToLeft="1" workbookViewId="0">
      <selection activeCell="C15" sqref="C15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14.6640625" style="1" customWidth="1"/>
    <col min="4" max="4" width="11.6640625" style="1" customWidth="1"/>
    <col min="5" max="5" width="7.109375" style="3" customWidth="1"/>
    <col min="6" max="6" width="6" style="3" customWidth="1"/>
    <col min="7" max="7" width="7.88671875" style="3" customWidth="1"/>
    <col min="8" max="8" width="8.109375" style="3" customWidth="1"/>
    <col min="9" max="9" width="6.33203125" style="3" customWidth="1"/>
    <col min="10" max="10" width="8" style="3" customWidth="1"/>
    <col min="11" max="11" width="8.6640625" style="3" customWidth="1"/>
    <col min="12" max="12" width="10" style="3" customWidth="1"/>
    <col min="13" max="13" width="9.5546875" style="3" customWidth="1"/>
    <col min="14" max="14" width="6.109375" style="3" customWidth="1"/>
    <col min="15" max="16" width="5.6640625" style="3" customWidth="1"/>
    <col min="17" max="17" width="6.88671875" style="3" customWidth="1"/>
    <col min="18" max="18" width="6.44140625" style="1" customWidth="1"/>
    <col min="19" max="19" width="6.6640625" style="1" customWidth="1"/>
    <col min="20" max="20" width="7.33203125" style="1" customWidth="1"/>
    <col min="21" max="32" width="5.6640625" style="1" customWidth="1"/>
    <col min="33" max="16384" width="9.109375" style="1"/>
  </cols>
  <sheetData>
    <row r="1" spans="2:17">
      <c r="B1" s="80" t="s">
        <v>277</v>
      </c>
    </row>
    <row r="2" spans="2:17">
      <c r="B2" s="80" t="s">
        <v>278</v>
      </c>
    </row>
    <row r="3" spans="2:17">
      <c r="B3" s="80" t="s">
        <v>579</v>
      </c>
    </row>
    <row r="4" spans="2:17">
      <c r="B4" s="80" t="s">
        <v>580</v>
      </c>
    </row>
    <row r="6" spans="2:17" ht="26.25" customHeight="1">
      <c r="B6" s="146" t="s">
        <v>204</v>
      </c>
      <c r="C6" s="147"/>
      <c r="D6" s="148"/>
    </row>
    <row r="7" spans="2:17" s="3" customFormat="1" ht="31.2">
      <c r="B7" s="36" t="s">
        <v>137</v>
      </c>
      <c r="C7" s="43" t="s">
        <v>128</v>
      </c>
      <c r="D7" s="44" t="s">
        <v>127</v>
      </c>
    </row>
    <row r="8" spans="2:17" s="3" customFormat="1">
      <c r="B8" s="14"/>
      <c r="C8" s="26" t="s">
        <v>242</v>
      </c>
      <c r="D8" s="16" t="s">
        <v>22</v>
      </c>
    </row>
    <row r="9" spans="2:17" s="4" customFormat="1" ht="18" customHeight="1">
      <c r="B9" s="17"/>
      <c r="C9" s="60" t="s">
        <v>1</v>
      </c>
      <c r="D9" s="62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5" t="s">
        <v>126</v>
      </c>
      <c r="C10" s="82">
        <f>+C12+C14</f>
        <v>2470.6</v>
      </c>
      <c r="D10" s="90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6.2">
      <c r="B11" s="58" t="s">
        <v>232</v>
      </c>
      <c r="C11" s="86"/>
      <c r="D11" s="91"/>
    </row>
    <row r="12" spans="2:17" customFormat="1" ht="15.6">
      <c r="B12" s="64" t="s">
        <v>271</v>
      </c>
      <c r="C12" s="87"/>
      <c r="D12" s="92"/>
    </row>
    <row r="13" spans="2:17" customFormat="1" ht="16.2">
      <c r="B13" s="58" t="s">
        <v>231</v>
      </c>
      <c r="C13" s="86"/>
      <c r="D13" s="91"/>
    </row>
    <row r="14" spans="2:17" customFormat="1" ht="15.6">
      <c r="B14" s="115" t="s">
        <v>566</v>
      </c>
      <c r="C14" s="89">
        <v>2470.6</v>
      </c>
      <c r="D14" s="92">
        <v>45199</v>
      </c>
    </row>
    <row r="15" spans="2:17" customFormat="1" ht="13.2"/>
    <row r="16" spans="2:17" customFormat="1" ht="13.2"/>
    <row r="17" customFormat="1" ht="13.2"/>
    <row r="18" customFormat="1" ht="13.2"/>
    <row r="19" customFormat="1" ht="13.2"/>
    <row r="20" customFormat="1" ht="13.2"/>
    <row r="21" customFormat="1" ht="13.2"/>
    <row r="22" customFormat="1" ht="13.2"/>
    <row r="23" customFormat="1" ht="13.2"/>
    <row r="24" customFormat="1" ht="13.2"/>
    <row r="25" customFormat="1" ht="13.2"/>
    <row r="26" customFormat="1" ht="13.2"/>
    <row r="27" customFormat="1" ht="13.2"/>
    <row r="28" customFormat="1" ht="13.2"/>
    <row r="29" customFormat="1" ht="13.2"/>
    <row r="30" customFormat="1" ht="13.2"/>
    <row r="31" customFormat="1" ht="13.2"/>
    <row r="32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customFormat="1" ht="13.2"/>
    <row r="50" customFormat="1" ht="13.2"/>
    <row r="51" customFormat="1" ht="13.2"/>
    <row r="52" customFormat="1" ht="13.2"/>
    <row r="53" customFormat="1" ht="13.2"/>
    <row r="54" customFormat="1" ht="13.2"/>
    <row r="55" customFormat="1" ht="13.2"/>
  </sheetData>
  <mergeCells count="1">
    <mergeCell ref="B6:D6"/>
  </mergeCells>
  <phoneticPr fontId="4" type="noConversion"/>
  <dataValidations count="1">
    <dataValidation allowBlank="1" showInputMessage="1" showErrorMessage="1" sqref="A5:XFD10 A56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R393"/>
  <sheetViews>
    <sheetView rightToLeft="1" topLeftCell="A17" workbookViewId="0">
      <selection activeCell="B1" sqref="B1:P29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6.33203125" style="2" customWidth="1"/>
    <col min="4" max="4" width="9.10937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1" width="11.109375" style="1" customWidth="1"/>
    <col min="12" max="12" width="6.33203125" style="1" bestFit="1" customWidth="1"/>
    <col min="13" max="13" width="12.6640625" style="1" customWidth="1"/>
    <col min="14" max="16" width="11.109375" style="1" customWidth="1"/>
    <col min="17" max="17" width="7.5546875" style="1" customWidth="1"/>
    <col min="18" max="18" width="6.6640625" style="1" customWidth="1"/>
    <col min="19" max="19" width="7.6640625" style="1" customWidth="1"/>
    <col min="20" max="20" width="7.109375" style="1" customWidth="1"/>
    <col min="21" max="21" width="6" style="1" customWidth="1"/>
    <col min="22" max="22" width="7.88671875" style="1" customWidth="1"/>
    <col min="23" max="23" width="8.109375" style="1" customWidth="1"/>
    <col min="24" max="24" width="6.33203125" style="1" customWidth="1"/>
    <col min="25" max="25" width="8" style="1" customWidth="1"/>
    <col min="26" max="26" width="8.6640625" style="1" customWidth="1"/>
    <col min="27" max="27" width="10" style="1" customWidth="1"/>
    <col min="28" max="28" width="9.5546875" style="1" customWidth="1"/>
    <col min="29" max="29" width="6.109375" style="1" customWidth="1"/>
    <col min="30" max="31" width="5.6640625" style="1" customWidth="1"/>
    <col min="32" max="32" width="6.88671875" style="1" customWidth="1"/>
    <col min="33" max="33" width="6.44140625" style="1" customWidth="1"/>
    <col min="34" max="34" width="6.6640625" style="1" customWidth="1"/>
    <col min="35" max="35" width="7.33203125" style="1" customWidth="1"/>
    <col min="36" max="47" width="5.6640625" style="1" customWidth="1"/>
    <col min="48" max="16384" width="9.109375" style="1"/>
  </cols>
  <sheetData>
    <row r="1" spans="2:18">
      <c r="B1" s="80" t="s">
        <v>277</v>
      </c>
    </row>
    <row r="2" spans="2:18">
      <c r="B2" s="80" t="s">
        <v>278</v>
      </c>
    </row>
    <row r="3" spans="2:18">
      <c r="B3" s="80" t="s">
        <v>579</v>
      </c>
    </row>
    <row r="4" spans="2:18">
      <c r="B4" s="80" t="s">
        <v>580</v>
      </c>
    </row>
    <row r="6" spans="2:18" ht="26.25" customHeight="1">
      <c r="B6" s="146" t="s">
        <v>207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8"/>
    </row>
    <row r="7" spans="2:18" s="3" customFormat="1" ht="62.4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76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2" t="s">
        <v>13</v>
      </c>
      <c r="P9" s="62" t="s">
        <v>14</v>
      </c>
      <c r="Q9" s="5"/>
    </row>
    <row r="10" spans="2:18" s="4" customFormat="1" ht="18" customHeight="1">
      <c r="B10" s="55" t="s">
        <v>210</v>
      </c>
      <c r="C10" s="113"/>
      <c r="D10" s="113"/>
      <c r="E10" s="113"/>
      <c r="F10" s="113"/>
      <c r="G10" s="90"/>
      <c r="H10" s="113"/>
      <c r="I10" s="113"/>
      <c r="J10" s="107"/>
      <c r="K10" s="107"/>
      <c r="L10" s="82"/>
      <c r="M10" s="82"/>
      <c r="N10" s="107"/>
      <c r="O10" s="107"/>
      <c r="P10" s="107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1"/>
      <c r="H11" s="86"/>
      <c r="I11" s="86"/>
      <c r="J11" s="108"/>
      <c r="K11" s="108"/>
      <c r="L11" s="88"/>
      <c r="M11" s="88"/>
      <c r="N11" s="108"/>
      <c r="O11" s="108"/>
      <c r="P11" s="108"/>
    </row>
    <row r="12" spans="2:18" customFormat="1" ht="16.2">
      <c r="B12" s="58" t="s">
        <v>32</v>
      </c>
      <c r="C12" s="86"/>
      <c r="D12" s="86"/>
      <c r="E12" s="86"/>
      <c r="F12" s="86"/>
      <c r="G12" s="91"/>
      <c r="H12" s="86"/>
      <c r="I12" s="86"/>
      <c r="J12" s="108"/>
      <c r="K12" s="108"/>
      <c r="L12" s="88"/>
      <c r="M12" s="88"/>
      <c r="N12" s="108"/>
      <c r="O12" s="108"/>
      <c r="P12" s="108"/>
    </row>
    <row r="13" spans="2:18" customFormat="1" ht="15.6">
      <c r="B13" s="66" t="s">
        <v>271</v>
      </c>
      <c r="C13" s="87"/>
      <c r="D13" s="87"/>
      <c r="E13" s="87"/>
      <c r="F13" s="87"/>
      <c r="G13" s="92"/>
      <c r="H13" s="87"/>
      <c r="I13" s="87"/>
      <c r="J13" s="109"/>
      <c r="K13" s="109"/>
      <c r="L13" s="89"/>
      <c r="M13" s="89"/>
      <c r="N13" s="109"/>
      <c r="O13" s="109"/>
      <c r="P13" s="109"/>
    </row>
    <row r="14" spans="2:18" customFormat="1" ht="16.2">
      <c r="B14" s="58" t="s">
        <v>49</v>
      </c>
      <c r="C14" s="86"/>
      <c r="D14" s="86"/>
      <c r="E14" s="86"/>
      <c r="F14" s="86"/>
      <c r="G14" s="91"/>
      <c r="H14" s="86"/>
      <c r="I14" s="86"/>
      <c r="J14" s="108"/>
      <c r="K14" s="108"/>
      <c r="L14" s="88"/>
      <c r="M14" s="88"/>
      <c r="N14" s="108"/>
      <c r="O14" s="108"/>
      <c r="P14" s="108"/>
    </row>
    <row r="15" spans="2:18" customFormat="1" ht="15.6">
      <c r="B15" s="66" t="s">
        <v>271</v>
      </c>
      <c r="C15" s="87"/>
      <c r="D15" s="87"/>
      <c r="E15" s="87"/>
      <c r="F15" s="87"/>
      <c r="G15" s="92"/>
      <c r="H15" s="87"/>
      <c r="I15" s="87"/>
      <c r="J15" s="109"/>
      <c r="K15" s="109"/>
      <c r="L15" s="89"/>
      <c r="M15" s="89"/>
      <c r="N15" s="109"/>
      <c r="O15" s="109"/>
      <c r="P15" s="109"/>
    </row>
    <row r="16" spans="2:18" customFormat="1" ht="16.2">
      <c r="B16" s="58" t="s">
        <v>50</v>
      </c>
      <c r="C16" s="86"/>
      <c r="D16" s="86"/>
      <c r="E16" s="86"/>
      <c r="F16" s="86"/>
      <c r="G16" s="91"/>
      <c r="H16" s="86"/>
      <c r="I16" s="86"/>
      <c r="J16" s="108"/>
      <c r="K16" s="108"/>
      <c r="L16" s="88"/>
      <c r="M16" s="88"/>
      <c r="N16" s="108"/>
      <c r="O16" s="108"/>
      <c r="P16" s="108"/>
    </row>
    <row r="17" spans="1:16" customFormat="1" ht="15.6">
      <c r="B17" s="66" t="s">
        <v>271</v>
      </c>
      <c r="C17" s="87"/>
      <c r="D17" s="87"/>
      <c r="E17" s="87"/>
      <c r="F17" s="87"/>
      <c r="G17" s="92"/>
      <c r="H17" s="87"/>
      <c r="I17" s="87"/>
      <c r="J17" s="109"/>
      <c r="K17" s="109"/>
      <c r="L17" s="89"/>
      <c r="M17" s="89"/>
      <c r="N17" s="109"/>
      <c r="O17" s="109"/>
      <c r="P17" s="109"/>
    </row>
    <row r="18" spans="1:16" customFormat="1" ht="16.2">
      <c r="B18" s="58" t="s">
        <v>33</v>
      </c>
      <c r="C18" s="86"/>
      <c r="D18" s="86"/>
      <c r="E18" s="86"/>
      <c r="F18" s="86"/>
      <c r="G18" s="91"/>
      <c r="H18" s="86"/>
      <c r="I18" s="86"/>
      <c r="J18" s="108"/>
      <c r="K18" s="108"/>
      <c r="L18" s="88"/>
      <c r="M18" s="88"/>
      <c r="N18" s="108"/>
      <c r="O18" s="108"/>
      <c r="P18" s="108"/>
    </row>
    <row r="19" spans="1:16" customFormat="1" ht="15.6">
      <c r="B19" s="66" t="s">
        <v>271</v>
      </c>
      <c r="C19" s="87"/>
      <c r="D19" s="87"/>
      <c r="E19" s="87"/>
      <c r="F19" s="87"/>
      <c r="G19" s="92"/>
      <c r="H19" s="87"/>
      <c r="I19" s="87"/>
      <c r="J19" s="109"/>
      <c r="K19" s="109"/>
      <c r="L19" s="89"/>
      <c r="M19" s="89"/>
      <c r="N19" s="109"/>
      <c r="O19" s="109"/>
      <c r="P19" s="109"/>
    </row>
    <row r="20" spans="1:16" customFormat="1" ht="16.2">
      <c r="B20" s="58" t="s">
        <v>231</v>
      </c>
      <c r="C20" s="86"/>
      <c r="D20" s="86"/>
      <c r="E20" s="86"/>
      <c r="F20" s="86"/>
      <c r="G20" s="91"/>
      <c r="H20" s="86"/>
      <c r="I20" s="86"/>
      <c r="J20" s="108"/>
      <c r="K20" s="108"/>
      <c r="L20" s="88"/>
      <c r="M20" s="88"/>
      <c r="N20" s="108"/>
      <c r="O20" s="108"/>
      <c r="P20" s="108"/>
    </row>
    <row r="21" spans="1:16" customFormat="1" ht="16.2">
      <c r="B21" s="58" t="s">
        <v>79</v>
      </c>
      <c r="C21" s="86"/>
      <c r="D21" s="86"/>
      <c r="E21" s="86"/>
      <c r="F21" s="86"/>
      <c r="G21" s="91"/>
      <c r="H21" s="86"/>
      <c r="I21" s="86"/>
      <c r="J21" s="108"/>
      <c r="K21" s="108"/>
      <c r="L21" s="88"/>
      <c r="M21" s="88"/>
      <c r="N21" s="108"/>
      <c r="O21" s="108"/>
      <c r="P21" s="108"/>
    </row>
    <row r="22" spans="1:16" customFormat="1" ht="15.6">
      <c r="B22" s="66" t="s">
        <v>271</v>
      </c>
      <c r="C22" s="87"/>
      <c r="D22" s="87"/>
      <c r="E22" s="87"/>
      <c r="F22" s="87"/>
      <c r="G22" s="92"/>
      <c r="H22" s="87"/>
      <c r="I22" s="87"/>
      <c r="J22" s="109"/>
      <c r="K22" s="109"/>
      <c r="L22" s="89"/>
      <c r="M22" s="89"/>
      <c r="N22" s="109"/>
      <c r="O22" s="109"/>
      <c r="P22" s="109"/>
    </row>
    <row r="23" spans="1:16" customFormat="1" ht="16.2">
      <c r="B23" s="58" t="s">
        <v>78</v>
      </c>
      <c r="C23" s="86"/>
      <c r="D23" s="86"/>
      <c r="E23" s="86"/>
      <c r="F23" s="86"/>
      <c r="G23" s="91"/>
      <c r="H23" s="86"/>
      <c r="I23" s="86"/>
      <c r="J23" s="108"/>
      <c r="K23" s="108"/>
      <c r="L23" s="88"/>
      <c r="M23" s="88"/>
      <c r="N23" s="108"/>
      <c r="O23" s="108"/>
      <c r="P23" s="108"/>
    </row>
    <row r="24" spans="1:16" customFormat="1" ht="15.6">
      <c r="B24" s="119" t="s">
        <v>271</v>
      </c>
      <c r="C24" s="87"/>
      <c r="D24" s="87"/>
      <c r="E24" s="87"/>
      <c r="F24" s="87"/>
      <c r="G24" s="92"/>
      <c r="H24" s="87"/>
      <c r="I24" s="87"/>
      <c r="J24" s="109"/>
      <c r="K24" s="109"/>
      <c r="L24" s="89"/>
      <c r="M24" s="89"/>
      <c r="N24" s="109"/>
      <c r="O24" s="109"/>
      <c r="P24" s="109"/>
    </row>
    <row r="25" spans="1:16" customFormat="1">
      <c r="A25" s="1"/>
      <c r="B25" s="112" t="s">
        <v>249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2" t="s">
        <v>133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2" t="s">
        <v>246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6" t="s">
        <v>256</v>
      </c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</row>
    <row r="29" spans="1:16" customFormat="1" ht="13.2"/>
    <row r="30" spans="1:16" customFormat="1" ht="13.2"/>
    <row r="31" spans="1:16" customFormat="1" ht="13.2"/>
    <row r="32" spans="1:16" customFormat="1" ht="13.2"/>
    <row r="33" spans="4:4" customFormat="1" ht="13.2"/>
    <row r="34" spans="4:4" customFormat="1" ht="13.2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B00-000000000000}"/>
  </dataValidation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R403"/>
  <sheetViews>
    <sheetView rightToLeft="1" workbookViewId="0">
      <selection activeCell="B1" sqref="B1:P29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6.33203125" style="2" customWidth="1"/>
    <col min="4" max="4" width="9.10937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1" width="11.109375" style="1" customWidth="1"/>
    <col min="12" max="12" width="6.33203125" style="1" bestFit="1" customWidth="1"/>
    <col min="13" max="13" width="12.33203125" style="1" customWidth="1"/>
    <col min="14" max="16" width="11.109375" style="1" customWidth="1"/>
    <col min="17" max="17" width="7.5546875" style="1" customWidth="1"/>
    <col min="18" max="18" width="6.6640625" style="1" customWidth="1"/>
    <col min="19" max="19" width="7.6640625" style="1" customWidth="1"/>
    <col min="20" max="20" width="7.109375" style="1" customWidth="1"/>
    <col min="21" max="21" width="6" style="1" customWidth="1"/>
    <col min="22" max="22" width="7.88671875" style="1" customWidth="1"/>
    <col min="23" max="23" width="8.109375" style="1" customWidth="1"/>
    <col min="24" max="24" width="6.33203125" style="1" customWidth="1"/>
    <col min="25" max="25" width="8" style="1" customWidth="1"/>
    <col min="26" max="26" width="8.6640625" style="1" customWidth="1"/>
    <col min="27" max="27" width="10" style="1" customWidth="1"/>
    <col min="28" max="28" width="9.5546875" style="1" customWidth="1"/>
    <col min="29" max="29" width="6.109375" style="1" customWidth="1"/>
    <col min="30" max="31" width="5.6640625" style="1" customWidth="1"/>
    <col min="32" max="32" width="6.88671875" style="1" customWidth="1"/>
    <col min="33" max="33" width="6.44140625" style="1" customWidth="1"/>
    <col min="34" max="34" width="6.6640625" style="1" customWidth="1"/>
    <col min="35" max="35" width="7.33203125" style="1" customWidth="1"/>
    <col min="36" max="47" width="5.6640625" style="1" customWidth="1"/>
    <col min="48" max="16384" width="9.109375" style="1"/>
  </cols>
  <sheetData>
    <row r="1" spans="2:18">
      <c r="B1" s="80" t="s">
        <v>277</v>
      </c>
    </row>
    <row r="2" spans="2:18">
      <c r="B2" s="80" t="s">
        <v>278</v>
      </c>
    </row>
    <row r="3" spans="2:18">
      <c r="B3" s="80" t="s">
        <v>579</v>
      </c>
    </row>
    <row r="4" spans="2:18">
      <c r="B4" s="80" t="s">
        <v>580</v>
      </c>
    </row>
    <row r="6" spans="2:18" ht="26.25" customHeight="1">
      <c r="B6" s="146" t="s">
        <v>208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8"/>
    </row>
    <row r="7" spans="2:18" s="3" customFormat="1" ht="62.4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211</v>
      </c>
      <c r="C10" s="113"/>
      <c r="D10" s="113"/>
      <c r="E10" s="113"/>
      <c r="F10" s="113"/>
      <c r="G10" s="90"/>
      <c r="H10" s="113"/>
      <c r="I10" s="113"/>
      <c r="J10" s="107"/>
      <c r="K10" s="107"/>
      <c r="L10" s="82"/>
      <c r="M10" s="82"/>
      <c r="N10" s="107"/>
      <c r="O10" s="107"/>
      <c r="P10" s="107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1"/>
      <c r="H11" s="86"/>
      <c r="I11" s="86"/>
      <c r="J11" s="108"/>
      <c r="K11" s="108"/>
      <c r="L11" s="88"/>
      <c r="M11" s="88"/>
      <c r="N11" s="108"/>
      <c r="O11" s="108"/>
      <c r="P11" s="108"/>
    </row>
    <row r="12" spans="2:18" customFormat="1" ht="16.2">
      <c r="B12" s="58" t="s">
        <v>32</v>
      </c>
      <c r="C12" s="86"/>
      <c r="D12" s="86"/>
      <c r="E12" s="86"/>
      <c r="F12" s="86"/>
      <c r="G12" s="91"/>
      <c r="H12" s="86"/>
      <c r="I12" s="86"/>
      <c r="J12" s="108"/>
      <c r="K12" s="108"/>
      <c r="L12" s="88"/>
      <c r="M12" s="88"/>
      <c r="N12" s="108"/>
      <c r="O12" s="108"/>
      <c r="P12" s="108"/>
    </row>
    <row r="13" spans="2:18" customFormat="1" ht="15.6">
      <c r="B13" s="66" t="s">
        <v>271</v>
      </c>
      <c r="C13" s="87"/>
      <c r="D13" s="87"/>
      <c r="E13" s="87"/>
      <c r="F13" s="87"/>
      <c r="G13" s="92"/>
      <c r="H13" s="87"/>
      <c r="I13" s="87"/>
      <c r="J13" s="109"/>
      <c r="K13" s="109"/>
      <c r="L13" s="89"/>
      <c r="M13" s="89"/>
      <c r="N13" s="109"/>
      <c r="O13" s="109"/>
      <c r="P13" s="109"/>
    </row>
    <row r="14" spans="2:18" customFormat="1" ht="16.2">
      <c r="B14" s="58" t="s">
        <v>49</v>
      </c>
      <c r="C14" s="86"/>
      <c r="D14" s="86"/>
      <c r="E14" s="86"/>
      <c r="F14" s="86"/>
      <c r="G14" s="91"/>
      <c r="H14" s="86"/>
      <c r="I14" s="86"/>
      <c r="J14" s="108"/>
      <c r="K14" s="108"/>
      <c r="L14" s="88"/>
      <c r="M14" s="88"/>
      <c r="N14" s="108"/>
      <c r="O14" s="108"/>
      <c r="P14" s="108"/>
    </row>
    <row r="15" spans="2:18" customFormat="1" ht="15.6">
      <c r="B15" s="66" t="s">
        <v>271</v>
      </c>
      <c r="C15" s="87"/>
      <c r="D15" s="87"/>
      <c r="E15" s="87"/>
      <c r="F15" s="87"/>
      <c r="G15" s="92"/>
      <c r="H15" s="87"/>
      <c r="I15" s="87"/>
      <c r="J15" s="109"/>
      <c r="K15" s="109"/>
      <c r="L15" s="89"/>
      <c r="M15" s="89"/>
      <c r="N15" s="109"/>
      <c r="O15" s="109"/>
      <c r="P15" s="109"/>
    </row>
    <row r="16" spans="2:18" customFormat="1" ht="16.2">
      <c r="B16" s="58" t="s">
        <v>50</v>
      </c>
      <c r="C16" s="86"/>
      <c r="D16" s="86"/>
      <c r="E16" s="86"/>
      <c r="F16" s="86"/>
      <c r="G16" s="91"/>
      <c r="H16" s="86"/>
      <c r="I16" s="86"/>
      <c r="J16" s="108"/>
      <c r="K16" s="108"/>
      <c r="L16" s="88"/>
      <c r="M16" s="88"/>
      <c r="N16" s="108"/>
      <c r="O16" s="108"/>
      <c r="P16" s="108"/>
    </row>
    <row r="17" spans="1:16" customFormat="1" ht="15.6">
      <c r="B17" s="66" t="s">
        <v>271</v>
      </c>
      <c r="C17" s="87"/>
      <c r="D17" s="87"/>
      <c r="E17" s="87"/>
      <c r="F17" s="87"/>
      <c r="G17" s="92"/>
      <c r="H17" s="87"/>
      <c r="I17" s="87"/>
      <c r="J17" s="109"/>
      <c r="K17" s="109"/>
      <c r="L17" s="89"/>
      <c r="M17" s="89"/>
      <c r="N17" s="109"/>
      <c r="O17" s="109"/>
      <c r="P17" s="109"/>
    </row>
    <row r="18" spans="1:16" customFormat="1" ht="16.2">
      <c r="B18" s="58" t="s">
        <v>72</v>
      </c>
      <c r="C18" s="86"/>
      <c r="D18" s="86"/>
      <c r="E18" s="86"/>
      <c r="F18" s="86"/>
      <c r="G18" s="91"/>
      <c r="H18" s="86"/>
      <c r="I18" s="86"/>
      <c r="J18" s="108"/>
      <c r="K18" s="108"/>
      <c r="L18" s="88"/>
      <c r="M18" s="88"/>
      <c r="N18" s="108"/>
      <c r="O18" s="108"/>
      <c r="P18" s="108"/>
    </row>
    <row r="19" spans="1:16" customFormat="1" ht="15.6">
      <c r="B19" s="66" t="s">
        <v>271</v>
      </c>
      <c r="C19" s="87"/>
      <c r="D19" s="87"/>
      <c r="E19" s="87"/>
      <c r="F19" s="87"/>
      <c r="G19" s="92"/>
      <c r="H19" s="87"/>
      <c r="I19" s="87"/>
      <c r="J19" s="109"/>
      <c r="K19" s="109"/>
      <c r="L19" s="89"/>
      <c r="M19" s="89"/>
      <c r="N19" s="109"/>
      <c r="O19" s="109"/>
      <c r="P19" s="109"/>
    </row>
    <row r="20" spans="1:16" customFormat="1" ht="16.2">
      <c r="B20" s="58" t="s">
        <v>231</v>
      </c>
      <c r="C20" s="86"/>
      <c r="D20" s="86"/>
      <c r="E20" s="86"/>
      <c r="F20" s="86"/>
      <c r="G20" s="91"/>
      <c r="H20" s="86"/>
      <c r="I20" s="86"/>
      <c r="J20" s="108"/>
      <c r="K20" s="108"/>
      <c r="L20" s="88"/>
      <c r="M20" s="88"/>
      <c r="N20" s="108"/>
      <c r="O20" s="108"/>
      <c r="P20" s="108"/>
    </row>
    <row r="21" spans="1:16" customFormat="1" ht="16.2">
      <c r="B21" s="58" t="s">
        <v>79</v>
      </c>
      <c r="C21" s="86"/>
      <c r="D21" s="86"/>
      <c r="E21" s="86"/>
      <c r="F21" s="86"/>
      <c r="G21" s="91"/>
      <c r="H21" s="86"/>
      <c r="I21" s="86"/>
      <c r="J21" s="108"/>
      <c r="K21" s="108"/>
      <c r="L21" s="88"/>
      <c r="M21" s="88"/>
      <c r="N21" s="108"/>
      <c r="O21" s="108"/>
      <c r="P21" s="108"/>
    </row>
    <row r="22" spans="1:16" customFormat="1" ht="15.6">
      <c r="B22" s="66" t="s">
        <v>271</v>
      </c>
      <c r="C22" s="87"/>
      <c r="D22" s="87"/>
      <c r="E22" s="87"/>
      <c r="F22" s="87"/>
      <c r="G22" s="92"/>
      <c r="H22" s="87"/>
      <c r="I22" s="87"/>
      <c r="J22" s="109"/>
      <c r="K22" s="109"/>
      <c r="L22" s="89"/>
      <c r="M22" s="89"/>
      <c r="N22" s="109"/>
      <c r="O22" s="109"/>
      <c r="P22" s="109"/>
    </row>
    <row r="23" spans="1:16" customFormat="1" ht="16.2">
      <c r="B23" s="58" t="s">
        <v>78</v>
      </c>
      <c r="C23" s="86"/>
      <c r="D23" s="86"/>
      <c r="E23" s="86"/>
      <c r="F23" s="86"/>
      <c r="G23" s="91"/>
      <c r="H23" s="86"/>
      <c r="I23" s="86"/>
      <c r="J23" s="108"/>
      <c r="K23" s="108"/>
      <c r="L23" s="88"/>
      <c r="M23" s="88"/>
      <c r="N23" s="108"/>
      <c r="O23" s="108"/>
      <c r="P23" s="108"/>
    </row>
    <row r="24" spans="1:16" customFormat="1" ht="15.6">
      <c r="B24" s="119" t="s">
        <v>271</v>
      </c>
      <c r="C24" s="87"/>
      <c r="D24" s="87"/>
      <c r="E24" s="87"/>
      <c r="F24" s="87"/>
      <c r="G24" s="92"/>
      <c r="H24" s="87"/>
      <c r="I24" s="87"/>
      <c r="J24" s="109"/>
      <c r="K24" s="109"/>
      <c r="L24" s="89"/>
      <c r="M24" s="89"/>
      <c r="N24" s="109"/>
      <c r="O24" s="109"/>
      <c r="P24" s="109"/>
    </row>
    <row r="25" spans="1:16" customFormat="1">
      <c r="A25" s="1"/>
      <c r="B25" s="112" t="s">
        <v>249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2" t="s">
        <v>133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2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6" t="s">
        <v>256</v>
      </c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</row>
    <row r="29" spans="1:16" customFormat="1" ht="13.2"/>
    <row r="30" spans="1:16" customFormat="1" ht="13.2"/>
    <row r="31" spans="1:16" customFormat="1" ht="13.2"/>
    <row r="32" spans="1:16" customFormat="1" ht="13.2"/>
    <row r="33" spans="4:4" customFormat="1" ht="13.2"/>
    <row r="34" spans="4:4" customFormat="1" ht="13.2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C00-000000000000}"/>
  </dataValidation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W403"/>
  <sheetViews>
    <sheetView rightToLeft="1" workbookViewId="0">
      <selection activeCell="B1" sqref="B1:P29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6.33203125" style="2" customWidth="1"/>
    <col min="4" max="4" width="9.10937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1" width="11.109375" style="1" customWidth="1"/>
    <col min="12" max="12" width="6.33203125" style="1" bestFit="1" customWidth="1"/>
    <col min="13" max="13" width="11.6640625" style="1" customWidth="1"/>
    <col min="14" max="16" width="11.109375" style="1" customWidth="1"/>
    <col min="17" max="17" width="7.5546875" style="1" customWidth="1"/>
    <col min="18" max="18" width="6.6640625" style="1" customWidth="1"/>
    <col min="19" max="19" width="7.6640625" style="1" customWidth="1"/>
    <col min="20" max="20" width="7.109375" style="1" customWidth="1"/>
    <col min="21" max="21" width="6" style="1" customWidth="1"/>
    <col min="22" max="22" width="7.88671875" style="1" customWidth="1"/>
    <col min="23" max="23" width="8.109375" style="1" customWidth="1"/>
    <col min="24" max="24" width="6.33203125" style="1" customWidth="1"/>
    <col min="25" max="25" width="8" style="1" customWidth="1"/>
    <col min="26" max="26" width="8.6640625" style="1" customWidth="1"/>
    <col min="27" max="27" width="10" style="1" customWidth="1"/>
    <col min="28" max="28" width="9.5546875" style="1" customWidth="1"/>
    <col min="29" max="29" width="6.109375" style="1" customWidth="1"/>
    <col min="30" max="31" width="5.6640625" style="1" customWidth="1"/>
    <col min="32" max="32" width="6.88671875" style="1" customWidth="1"/>
    <col min="33" max="33" width="6.44140625" style="1" customWidth="1"/>
    <col min="34" max="34" width="6.6640625" style="1" customWidth="1"/>
    <col min="35" max="35" width="7.33203125" style="1" customWidth="1"/>
    <col min="36" max="47" width="5.6640625" style="1" customWidth="1"/>
    <col min="48" max="16384" width="9.109375" style="1"/>
  </cols>
  <sheetData>
    <row r="1" spans="2:18">
      <c r="B1" s="80" t="s">
        <v>277</v>
      </c>
    </row>
    <row r="2" spans="2:18">
      <c r="B2" s="80" t="s">
        <v>278</v>
      </c>
    </row>
    <row r="3" spans="2:18">
      <c r="B3" s="80" t="s">
        <v>579</v>
      </c>
    </row>
    <row r="4" spans="2:18">
      <c r="B4" s="80" t="s">
        <v>580</v>
      </c>
    </row>
    <row r="6" spans="2:18" ht="26.25" customHeight="1">
      <c r="B6" s="146" t="s">
        <v>213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8"/>
    </row>
    <row r="7" spans="2:18" s="3" customFormat="1" ht="62.4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212</v>
      </c>
      <c r="C10" s="113"/>
      <c r="D10" s="113"/>
      <c r="E10" s="113"/>
      <c r="F10" s="113"/>
      <c r="G10" s="90"/>
      <c r="H10" s="113"/>
      <c r="I10" s="113"/>
      <c r="J10" s="107"/>
      <c r="K10" s="107"/>
      <c r="L10" s="82"/>
      <c r="M10" s="82"/>
      <c r="N10" s="107"/>
      <c r="O10" s="107"/>
      <c r="P10" s="107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1"/>
      <c r="H11" s="86"/>
      <c r="I11" s="86"/>
      <c r="J11" s="108"/>
      <c r="K11" s="108"/>
      <c r="L11" s="88"/>
      <c r="M11" s="88"/>
      <c r="N11" s="108"/>
      <c r="O11" s="108"/>
      <c r="P11" s="108"/>
    </row>
    <row r="12" spans="2:18" customFormat="1" ht="16.2">
      <c r="B12" s="58" t="s">
        <v>32</v>
      </c>
      <c r="C12" s="86"/>
      <c r="D12" s="86"/>
      <c r="E12" s="86"/>
      <c r="F12" s="86"/>
      <c r="G12" s="91"/>
      <c r="H12" s="86"/>
      <c r="I12" s="86"/>
      <c r="J12" s="108"/>
      <c r="K12" s="108"/>
      <c r="L12" s="88"/>
      <c r="M12" s="88"/>
      <c r="N12" s="108"/>
      <c r="O12" s="108"/>
      <c r="P12" s="108"/>
    </row>
    <row r="13" spans="2:18" customFormat="1" ht="15.6">
      <c r="B13" s="66" t="s">
        <v>271</v>
      </c>
      <c r="C13" s="87"/>
      <c r="D13" s="87"/>
      <c r="E13" s="87"/>
      <c r="F13" s="87"/>
      <c r="G13" s="92"/>
      <c r="H13" s="87"/>
      <c r="I13" s="87"/>
      <c r="J13" s="109"/>
      <c r="K13" s="109"/>
      <c r="L13" s="89"/>
      <c r="M13" s="89"/>
      <c r="N13" s="109"/>
      <c r="O13" s="109"/>
      <c r="P13" s="109"/>
    </row>
    <row r="14" spans="2:18" customFormat="1" ht="16.2">
      <c r="B14" s="58" t="s">
        <v>49</v>
      </c>
      <c r="C14" s="86"/>
      <c r="D14" s="86"/>
      <c r="E14" s="86"/>
      <c r="F14" s="86"/>
      <c r="G14" s="91"/>
      <c r="H14" s="86"/>
      <c r="I14" s="86"/>
      <c r="J14" s="108"/>
      <c r="K14" s="108"/>
      <c r="L14" s="88"/>
      <c r="M14" s="88"/>
      <c r="N14" s="108"/>
      <c r="O14" s="108"/>
      <c r="P14" s="108"/>
    </row>
    <row r="15" spans="2:18" customFormat="1" ht="15.6">
      <c r="B15" s="66" t="s">
        <v>271</v>
      </c>
      <c r="C15" s="87"/>
      <c r="D15" s="87"/>
      <c r="E15" s="87"/>
      <c r="F15" s="87"/>
      <c r="G15" s="92"/>
      <c r="H15" s="87"/>
      <c r="I15" s="87"/>
      <c r="J15" s="109"/>
      <c r="K15" s="109"/>
      <c r="L15" s="89"/>
      <c r="M15" s="89"/>
      <c r="N15" s="109"/>
      <c r="O15" s="109"/>
      <c r="P15" s="109"/>
    </row>
    <row r="16" spans="2:18" customFormat="1" ht="16.2">
      <c r="B16" s="58" t="s">
        <v>50</v>
      </c>
      <c r="C16" s="86"/>
      <c r="D16" s="86"/>
      <c r="E16" s="86"/>
      <c r="F16" s="86"/>
      <c r="G16" s="91"/>
      <c r="H16" s="86"/>
      <c r="I16" s="86"/>
      <c r="J16" s="108"/>
      <c r="K16" s="108"/>
      <c r="L16" s="88"/>
      <c r="M16" s="88"/>
      <c r="N16" s="108"/>
      <c r="O16" s="108"/>
      <c r="P16" s="108"/>
    </row>
    <row r="17" spans="1:16" customFormat="1" ht="15.6">
      <c r="B17" s="66" t="s">
        <v>271</v>
      </c>
      <c r="C17" s="87"/>
      <c r="D17" s="87"/>
      <c r="E17" s="87"/>
      <c r="F17" s="87"/>
      <c r="G17" s="92"/>
      <c r="H17" s="87"/>
      <c r="I17" s="87"/>
      <c r="J17" s="109"/>
      <c r="K17" s="109"/>
      <c r="L17" s="89"/>
      <c r="M17" s="89"/>
      <c r="N17" s="109"/>
      <c r="O17" s="109"/>
      <c r="P17" s="109"/>
    </row>
    <row r="18" spans="1:16" customFormat="1" ht="16.2">
      <c r="B18" s="58" t="s">
        <v>72</v>
      </c>
      <c r="C18" s="86"/>
      <c r="D18" s="86"/>
      <c r="E18" s="86"/>
      <c r="F18" s="86"/>
      <c r="G18" s="91"/>
      <c r="H18" s="86"/>
      <c r="I18" s="86"/>
      <c r="J18" s="108"/>
      <c r="K18" s="108"/>
      <c r="L18" s="88"/>
      <c r="M18" s="88"/>
      <c r="N18" s="108"/>
      <c r="O18" s="108"/>
      <c r="P18" s="108"/>
    </row>
    <row r="19" spans="1:16" customFormat="1" ht="15.6">
      <c r="B19" s="66" t="s">
        <v>271</v>
      </c>
      <c r="C19" s="87"/>
      <c r="D19" s="87"/>
      <c r="E19" s="87"/>
      <c r="F19" s="87"/>
      <c r="G19" s="92"/>
      <c r="H19" s="87"/>
      <c r="I19" s="87"/>
      <c r="J19" s="109"/>
      <c r="K19" s="109"/>
      <c r="L19" s="89"/>
      <c r="M19" s="89"/>
      <c r="N19" s="109"/>
      <c r="O19" s="109"/>
      <c r="P19" s="109"/>
    </row>
    <row r="20" spans="1:16" customFormat="1" ht="16.2">
      <c r="B20" s="58" t="s">
        <v>231</v>
      </c>
      <c r="C20" s="86"/>
      <c r="D20" s="86"/>
      <c r="E20" s="86"/>
      <c r="F20" s="86"/>
      <c r="G20" s="91"/>
      <c r="H20" s="86"/>
      <c r="I20" s="86"/>
      <c r="J20" s="108"/>
      <c r="K20" s="108"/>
      <c r="L20" s="88"/>
      <c r="M20" s="88"/>
      <c r="N20" s="108"/>
      <c r="O20" s="108"/>
      <c r="P20" s="108"/>
    </row>
    <row r="21" spans="1:16" customFormat="1" ht="16.2">
      <c r="B21" s="58" t="s">
        <v>79</v>
      </c>
      <c r="C21" s="86"/>
      <c r="D21" s="86"/>
      <c r="E21" s="86"/>
      <c r="F21" s="86"/>
      <c r="G21" s="91"/>
      <c r="H21" s="86"/>
      <c r="I21" s="86"/>
      <c r="J21" s="108"/>
      <c r="K21" s="108"/>
      <c r="L21" s="88"/>
      <c r="M21" s="88"/>
      <c r="N21" s="108"/>
      <c r="O21" s="108"/>
      <c r="P21" s="108"/>
    </row>
    <row r="22" spans="1:16" customFormat="1" ht="15.6">
      <c r="B22" s="66" t="s">
        <v>271</v>
      </c>
      <c r="C22" s="87"/>
      <c r="D22" s="87"/>
      <c r="E22" s="87"/>
      <c r="F22" s="87"/>
      <c r="G22" s="92"/>
      <c r="H22" s="87"/>
      <c r="I22" s="87"/>
      <c r="J22" s="109"/>
      <c r="K22" s="109"/>
      <c r="L22" s="89"/>
      <c r="M22" s="89"/>
      <c r="N22" s="109"/>
      <c r="O22" s="109"/>
      <c r="P22" s="109"/>
    </row>
    <row r="23" spans="1:16" customFormat="1" ht="16.2">
      <c r="B23" s="58" t="s">
        <v>78</v>
      </c>
      <c r="C23" s="86"/>
      <c r="D23" s="86"/>
      <c r="E23" s="86"/>
      <c r="F23" s="86"/>
      <c r="G23" s="91"/>
      <c r="H23" s="86"/>
      <c r="I23" s="86"/>
      <c r="J23" s="108"/>
      <c r="K23" s="108"/>
      <c r="L23" s="88"/>
      <c r="M23" s="88"/>
      <c r="N23" s="108"/>
      <c r="O23" s="108"/>
      <c r="P23" s="108"/>
    </row>
    <row r="24" spans="1:16" customFormat="1" ht="15.6">
      <c r="B24" s="119" t="s">
        <v>271</v>
      </c>
      <c r="C24" s="87"/>
      <c r="D24" s="87"/>
      <c r="E24" s="87"/>
      <c r="F24" s="87"/>
      <c r="G24" s="92"/>
      <c r="H24" s="87"/>
      <c r="I24" s="87"/>
      <c r="J24" s="109"/>
      <c r="K24" s="109"/>
      <c r="L24" s="89"/>
      <c r="M24" s="89"/>
      <c r="N24" s="109"/>
      <c r="O24" s="109"/>
      <c r="P24" s="109"/>
    </row>
    <row r="25" spans="1:16" customFormat="1">
      <c r="A25" s="1"/>
      <c r="B25" s="112" t="s">
        <v>249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112" t="s">
        <v>133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112" t="s">
        <v>246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36" t="s">
        <v>256</v>
      </c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</row>
    <row r="29" spans="1:16" customFormat="1" ht="13.2"/>
    <row r="30" spans="1:16" customFormat="1" ht="13.2"/>
    <row r="31" spans="1:16" customFormat="1" ht="13.2"/>
    <row r="32" spans="1:16" customFormat="1" ht="13.2"/>
    <row r="33" spans="4:23" customFormat="1" ht="13.2"/>
    <row r="34" spans="4:23" customFormat="1" ht="13.2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D00-000000000000}"/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Props1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sharepoint/v3"/>
    <ds:schemaRef ds:uri="http://purl.org/dc/dcmitype/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30</vt:i4>
      </vt:variant>
    </vt:vector>
  </HeadingPairs>
  <TitlesOfParts>
    <vt:vector size="60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'עלות מתואמת אג"ח קונצרני ל.סחיר'!WPrint_Area_W</vt:lpstr>
      <vt:lpstr>'עלות מתואמת אג"ח קונצרני סחיר'!WPrint_Area_W</vt:lpstr>
      <vt:lpstr>'עלות מתואמת מסגרות אשראי ללווים'!WPrint_Area_W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Miri Atias</cp:lastModifiedBy>
  <cp:lastPrinted>2020-10-26T09:03:15Z</cp:lastPrinted>
  <dcterms:created xsi:type="dcterms:W3CDTF">2005-07-19T07:39:38Z</dcterms:created>
  <dcterms:modified xsi:type="dcterms:W3CDTF">2020-11-25T10:27:21Z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