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ראשון 2021\משרד האוצר\"/>
    </mc:Choice>
  </mc:AlternateContent>
  <xr:revisionPtr revIDLastSave="0" documentId="13_ncr:1_{03FF3565-60DF-487B-93DA-68A61E7B5E6F}" xr6:coauthVersionLast="46" xr6:coauthVersionMax="46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קונצרני'!$B$1:$U$59</definedName>
    <definedName name="_xlnm.Print_Area" localSheetId="9">אופציות!$B$1:$L$36</definedName>
    <definedName name="_xlnm.Print_Area" localSheetId="21">הלוואות!$B$1:$R$43</definedName>
    <definedName name="_xlnm.Print_Area" localSheetId="24">'השקעה בחברות מוחזקות'!$B$1:$K$14</definedName>
    <definedName name="_xlnm.Print_Area" localSheetId="25">'השקעות אחרות '!$B$1:$K$15</definedName>
    <definedName name="_xlnm.Print_Area" localSheetId="23">'זכויות מקרקעין'!$B$1:$J$20</definedName>
    <definedName name="_xlnm.Print_Area" localSheetId="10">'חוזים עתידיים'!$B$1:$K$20</definedName>
    <definedName name="_xlnm.Print_Area" localSheetId="26">'יתרת התחייבות להשקעה'!$B$1:$D$15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קונצרני'!$B$1:$S$34</definedName>
    <definedName name="_xlnm.Print_Area" localSheetId="18">'לא סחיר - אופציות'!$B$1:$L$38</definedName>
    <definedName name="_xlnm.Print_Area" localSheetId="19">'לא סחיר - חוזים עתידיים'!$B$1:$K$39</definedName>
    <definedName name="_xlnm.Print_Area" localSheetId="17">'לא סחיר - כתבי אופציה'!$B$6:$L$19</definedName>
    <definedName name="_xlnm.Print_Area" localSheetId="20">'לא סחיר - מוצרים מובנים'!$B$1:$Q$36</definedName>
    <definedName name="_xlnm.Print_Area" localSheetId="15">'לא סחיר - מניות'!$B$1:$M$26</definedName>
    <definedName name="_xlnm.Print_Area" localSheetId="16">'לא סחיר - קרנות השקעה'!$B$1:$K$40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מזומנים!$B$1:$L$46</definedName>
    <definedName name="_xlnm.Print_Area" localSheetId="5">מניות!$B$1:$O$101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חודשים'!$B$1:$O$28</definedName>
    <definedName name="_xlnm.Print_Area" localSheetId="7">'קרנות נאמנות'!$B$1:$O$38</definedName>
    <definedName name="_xlnm.Print_Area" localSheetId="6">'קרנות סל'!$B$1:$N$71</definedName>
    <definedName name="_xlnm.Print_Area" localSheetId="2">'תעודות התחייבות ממשלתיות'!$B$1:$R$50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8" l="1"/>
  <c r="L25" i="58"/>
  <c r="L24" i="58"/>
  <c r="L23" i="58"/>
  <c r="L22" i="58"/>
  <c r="L21" i="58"/>
  <c r="L20" i="58"/>
  <c r="L19" i="58"/>
  <c r="L18" i="58"/>
  <c r="L17" i="58"/>
  <c r="L16" i="58"/>
  <c r="L15" i="58"/>
  <c r="L14" i="58"/>
  <c r="L13" i="58"/>
  <c r="K26" i="58"/>
  <c r="K25" i="58"/>
  <c r="K24" i="58" l="1"/>
  <c r="K23" i="58"/>
  <c r="K22" i="58" l="1"/>
  <c r="K21" i="58"/>
  <c r="K20" i="58" l="1"/>
  <c r="K19" i="58"/>
  <c r="K18" i="58"/>
  <c r="K17" i="58"/>
  <c r="K16" i="58"/>
  <c r="K15" i="58"/>
  <c r="K14" i="58"/>
  <c r="K13" i="58"/>
  <c r="C10" i="84" l="1"/>
  <c r="H13" i="80" l="1"/>
  <c r="D13" i="88" l="1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<sst xmlns="http://schemas.openxmlformats.org/spreadsheetml/2006/main" count="2761" uniqueCount="614">
  <si>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</si>
  <si>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</si>
  <si>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</si>
  <si>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</si>
  <si>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</si>
  <si>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</si>
  <si>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</si>
  <si>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</si>
  <si>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</si>
  <si>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</si>
  <si>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</si>
  <si>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</si>
  <si>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</si>
  <si>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</si>
  <si>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</si>
  <si>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</si>
  <si>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</si>
  <si>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</si>
  <si>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</si>
  <si>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</si>
  <si>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</si>
  <si>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</si>
  <si>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</si>
  <si>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</si>
  <si>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</si>
  <si>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</si>
  <si>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</si>
  <si>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</si>
  <si>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</si>
  <si>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</si>
  <si>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</si>
  <si>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</si>
  <si>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</si>
  <si>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</si>
  <si>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</si>
  <si>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</si>
  <si>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</si>
  <si>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</si>
  <si>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</si>
  <si>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</si>
  <si>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</si>
  <si>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</si>
  <si>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</si>
  <si>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</si>
  <si>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</si>
  <si>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</si>
  <si>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</si>
  <si>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</si>
  <si>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</si>
  <si>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</si>
  <si>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</si>
  <si>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</si>
  <si>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</si>
  <si>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</si>
  <si>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</si>
  <si>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</si>
  <si>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</si>
  <si>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</si>
  <si>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</si>
  <si>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</si>
  <si>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</si>
  <si>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</si>
  <si>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</si>
  <si>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</si>
  <si>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</si>
  <si>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</si>
  <si>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</si>
  <si>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</si>
  <si>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</si>
  <si>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</si>
  <si>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</si>
  <si>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</si>
  <si>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</si>
  <si>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</si>
  <si>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</si>
  <si>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</si>
  <si>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</si>
  <si>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</si>
  <si>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</si>
  <si>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</si>
  <si>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</si>
  <si>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</si>
  <si>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</si>
  <si>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</si>
  <si>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</si>
  <si>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</si>
  <si>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</si>
  <si>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</si>
  <si>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</si>
  <si>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</si>
  <si>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</si>
  <si>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</si>
  <si>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</si>
  <si>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</si>
  <si>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</si>
  <si>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</si>
  <si>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</si>
  <si>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</si>
  <si>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</si>
  <si>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</si>
  <si>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</si>
  <si>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</si>
  <si>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</si>
  <si>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</si>
  <si>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</si>
  <si>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</si>
  <si>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</si>
  <si>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</si>
  <si>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</si>
  <si>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</si>
  <si>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</si>
  <si>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</si>
  <si>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</si>
  <si>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</si>
  <si>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</si>
  <si>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</si>
  <si>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</si>
  <si>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</si>
  <si>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</si>
  <si>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</si>
  <si>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</si>
  <si>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</si>
  <si>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</si>
  <si>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</si>
  <si>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</si>
  <si>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</si>
  <si>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</si>
  <si>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</si>
  <si>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</si>
  <si>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</si>
  <si>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</si>
  <si>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</si>
  <si>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</si>
  <si>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</si>
  <si>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</si>
  <si>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</si>
  <si>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</si>
  <si>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</si>
  <si>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</si>
  <si>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</si>
  <si>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</si>
  <si>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</si>
  <si>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</si>
  <si>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</si>
  <si>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</si>
  <si>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</si>
  <si>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</si>
  <si>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</si>
  <si>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</si>
  <si>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</si>
  <si>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</si>
  <si>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</si>
  <si>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</si>
  <si>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</si>
  <si>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</si>
  <si>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</si>
  <si>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</si>
  <si>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</si>
  <si>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</si>
  <si>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</si>
  <si>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</si>
  <si>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</si>
  <si>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</si>
  <si>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</si>
  <si>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</si>
  <si>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</si>
  <si>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</si>
  <si>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</si>
  <si>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</si>
  <si>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</si>
  <si>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</si>
  <si>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</si>
  <si>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</si>
  <si>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</si>
  <si>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</si>
  <si>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</si>
  <si>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</si>
  <si>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</si>
  <si>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</si>
  <si>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</si>
  <si>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</si>
  <si>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</si>
  <si>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</si>
  <si>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</si>
  <si>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</si>
  <si>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</si>
  <si>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</si>
  <si>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</si>
  <si>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</si>
  <si>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</si>
  <si>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</si>
  <si>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</si>
  <si>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</si>
  <si>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</si>
  <si>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</si>
  <si>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</si>
  <si>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</si>
  <si>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</si>
  <si>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</si>
  <si>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</si>
  <si>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</si>
  <si>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</si>
  <si>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</si>
  <si>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</si>
  <si>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</si>
  <si>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</si>
  <si>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</si>
  <si>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</si>
  <si>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</si>
  <si>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</si>
  <si>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</si>
  <si>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</si>
  <si>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</si>
  <si>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</si>
  <si>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</si>
  <si>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</si>
  <si>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</si>
  <si>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</si>
  <si>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</si>
  <si>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</si>
  <si>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</si>
  <si>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</si>
  <si>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</si>
  <si>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</si>
  <si>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</si>
  <si>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</si>
  <si>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</si>
  <si>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</si>
  <si>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</si>
  <si>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</si>
  <si>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</si>
  <si>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</si>
  <si>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</si>
  <si>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</si>
  <si>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</si>
  <si>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</si>
  <si>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</si>
  <si>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</si>
  <si>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</si>
  <si>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</si>
  <si>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</si>
  <si>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</si>
  <si>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</si>
  <si>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</si>
  <si>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</si>
  <si>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</si>
  <si>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</si>
  <si>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</si>
  <si>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</si>
  <si>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</si>
  <si>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</si>
  <si>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</si>
  <si>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</si>
  <si>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</si>
  <si>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</si>
  <si>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</si>
  <si>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</si>
  <si>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</si>
  <si>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</si>
  <si>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</si>
  <si>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</si>
  <si>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</si>
  <si>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</si>
  <si>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</si>
  <si>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</si>
  <si>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</si>
  <si>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</si>
  <si>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</si>
  <si>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</si>
  <si>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</si>
  <si>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</si>
  <si>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                 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</si>
  <si>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</si>
  <si>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</si>
  <si>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</si>
  <si>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</si>
  <si>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</si>
  <si>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31/03/2021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</si>
  <si>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</si>
  <si>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</si>
  <si>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</si>
  <si>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</si>
  <si>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</si>
  <si>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</si>
  <si>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</si>
  <si>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</si>
  <si>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</si>
  <si>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</si>
  <si>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</si>
  <si>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</si>
  <si>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</si>
  <si>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</si>
  <si>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</si>
  <si>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</si>
  <si>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</si>
  <si>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</si>
  <si>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</si>
  <si>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</si>
  <si>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</si>
  <si>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</si>
  <si>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 425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</si>
  <si>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</si>
  <si>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</si>
  <si>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</si>
  <si>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</si>
  <si>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</si>
  <si>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</si>
  <si>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</si>
  <si>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</si>
  <si>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</si>
  <si>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</si>
  <si>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</si>
  <si>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</si>
  <si>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</si>
  <si>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</si>
  <si>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</si>
  <si>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</si>
  <si>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</si>
  <si>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</si>
  <si>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</si>
  <si>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</si>
  <si>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</si>
  <si>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</si>
  <si>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</si>
  <si>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</si>
  <si>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</si>
  <si>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מגה אור ד'                                        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</si>
  <si>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</si>
  <si>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</si>
  <si>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</si>
  <si>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</si>
  <si>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</si>
  <si>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</si>
  <si>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</si>
  <si>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</si>
  <si>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</si>
  <si>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</si>
  <si>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</si>
  <si>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</si>
  <si>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</si>
  <si>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>ilA+</t>
  </si>
  <si>
    <t xml:space="preserve">אשדר ה'                                           </t>
  </si>
  <si>
    <t>בנייה</t>
  </si>
  <si>
    <t xml:space="preserve">אפי נכסים י'                                      </t>
  </si>
  <si>
    <t>נדל"ן מניב בחו"ל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</si>
  <si>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</si>
  <si>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</si>
  <si>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</si>
  <si>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</si>
  <si>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</si>
  <si>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</si>
  <si>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</si>
  <si>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</si>
  <si>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</si>
  <si>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</si>
  <si>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</si>
  <si>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</si>
  <si>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</si>
  <si>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</si>
  <si>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</si>
  <si>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נייס מ"ר         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</si>
  <si>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</si>
  <si>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</si>
  <si>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</si>
  <si>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</si>
  <si>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</si>
  <si>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</si>
  <si>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</si>
  <si>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</si>
  <si>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</si>
  <si>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</si>
  <si>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נחושתן השקעות 1 מ"ר                               </t>
  </si>
  <si>
    <t xml:space="preserve">נאוויטס פטרוליום מ"ר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</si>
  <si>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</si>
  <si>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</si>
  <si>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</si>
  <si>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</si>
  <si>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</si>
  <si>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</si>
  <si>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</si>
  <si>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</si>
  <si>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</si>
  <si>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</si>
  <si>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</si>
  <si>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</si>
  <si>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</si>
  <si>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</si>
  <si>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</si>
  <si>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</si>
  <si>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</si>
  <si>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</si>
  <si>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</si>
  <si>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</si>
  <si>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</si>
  <si>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</si>
  <si>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</si>
  <si>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</si>
  <si>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</si>
  <si>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</si>
  <si>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</si>
  <si>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</si>
  <si>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</si>
  <si>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</si>
  <si>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</si>
  <si>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</si>
  <si>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</si>
  <si>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</si>
  <si>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</si>
  <si>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</si>
  <si>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</si>
  <si>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</si>
  <si>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</si>
  <si>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</si>
  <si>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</si>
  <si>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</si>
  <si>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</si>
  <si>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</si>
  <si>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</si>
  <si>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</si>
  <si>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</si>
  <si>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</si>
  <si>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</si>
  <si>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</si>
  <si>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</si>
  <si>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</si>
  <si>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</si>
  <si>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</si>
  <si>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</si>
  <si>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</si>
  <si>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VIATRIS INC-VTRS US                               </t>
  </si>
  <si>
    <t>US92556V1061</t>
  </si>
  <si>
    <t>Health Care Equipment &amp; Services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</si>
  <si>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</si>
  <si>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</si>
  <si>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</si>
  <si>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</si>
  <si>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</si>
  <si>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</si>
  <si>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</si>
  <si>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</si>
  <si>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</si>
  <si>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</si>
  <si>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</si>
  <si>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</si>
  <si>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</si>
  <si>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HONEYWELL-HON                                     </t>
  </si>
  <si>
    <t>US4385161066</t>
  </si>
  <si>
    <t xml:space="preserve">MGA-MAGNA INTERNATIONAL                           </t>
  </si>
  <si>
    <t>CA5592224011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</si>
  <si>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</si>
  <si>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</si>
  <si>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</si>
  <si>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</si>
  <si>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</si>
  <si>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</si>
  <si>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</si>
  <si>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</si>
  <si>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</si>
  <si>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</si>
  <si>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</si>
  <si>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</si>
  <si>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</si>
  <si>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</si>
  <si>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</si>
  <si>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</si>
  <si>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</si>
  <si>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</si>
  <si>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</si>
  <si>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</si>
  <si>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</si>
  <si>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</si>
  <si>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</si>
  <si>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</si>
  <si>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</si>
  <si>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</si>
  <si>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</si>
  <si>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</si>
  <si>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</si>
  <si>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</si>
  <si>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</si>
  <si>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</si>
  <si>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</si>
  <si>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</si>
  <si>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</si>
  <si>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</si>
  <si>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</si>
  <si>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</si>
  <si>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</si>
  <si>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</si>
  <si>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</si>
  <si>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</si>
  <si>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</si>
  <si>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</si>
  <si>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</si>
  <si>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</si>
  <si>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</si>
  <si>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</si>
  <si>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</si>
  <si>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</si>
  <si>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</si>
  <si>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Enphase Energy, Inc. (ENPH)                       </t>
  </si>
  <si>
    <t>US29355A1079</t>
  </si>
  <si>
    <t>טכנולוגיה</t>
  </si>
  <si>
    <t xml:space="preserve">הראל סל ת"א בנקים                                 </t>
  </si>
  <si>
    <t>מניות</t>
  </si>
  <si>
    <t xml:space="preserve">פסגות סל ת"א נפט וגז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</si>
  <si>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</si>
  <si>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</si>
  <si>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ת"א 90.MTF         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</si>
  <si>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</si>
  <si>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</si>
  <si>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</si>
  <si>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</si>
  <si>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</si>
  <si>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</si>
  <si>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</si>
  <si>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</si>
  <si>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</si>
  <si>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</si>
  <si>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</si>
  <si>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</si>
  <si>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</si>
  <si>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</si>
  <si>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</si>
  <si>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</si>
  <si>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</si>
  <si>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</si>
  <si>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</si>
  <si>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</si>
  <si>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</si>
  <si>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</si>
  <si>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</si>
  <si>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</si>
  <si>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</si>
  <si>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</si>
  <si>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</si>
  <si>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</si>
  <si>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</si>
  <si>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</si>
  <si>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</si>
  <si>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</si>
  <si>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</si>
  <si>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</si>
  <si>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</si>
  <si>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</si>
  <si>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</si>
  <si>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</si>
  <si>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</si>
  <si>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</si>
  <si>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</si>
  <si>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</si>
  <si>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</si>
  <si>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</si>
  <si>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</si>
  <si>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</si>
  <si>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</si>
  <si>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</si>
  <si>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</si>
  <si>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</si>
  <si>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</si>
  <si>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</si>
  <si>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</si>
  <si>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</si>
  <si>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</si>
  <si>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</si>
  <si>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</si>
  <si>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</si>
  <si>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</si>
  <si>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</si>
  <si>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</si>
  <si>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</si>
  <si>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</si>
  <si>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</si>
  <si>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</si>
  <si>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</si>
  <si>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</si>
  <si>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</si>
  <si>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</si>
  <si>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</si>
  <si>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</si>
  <si>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</si>
  <si>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</si>
  <si>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</si>
  <si>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</si>
  <si>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</si>
  <si>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</si>
  <si>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</si>
  <si>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</si>
  <si>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</si>
  <si>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</si>
  <si>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</si>
  <si>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FW$3.255-25/05/21                                 </t>
  </si>
  <si>
    <t>ל.ר.</t>
  </si>
  <si>
    <t xml:space="preserve">FW/EUR/3.9852-25/05/21                            </t>
  </si>
  <si>
    <t xml:space="preserve">FW3$3.255-25/05/21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</si>
  <si>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</si>
  <si>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</si>
  <si>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</si>
  <si>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</si>
  <si>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</si>
  <si>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עוצ"מ-מאוחד</t>
  </si>
  <si>
    <t>570009449-00000000000346-0000000</t>
  </si>
  <si>
    <t>דולר</t>
  </si>
  <si>
    <t>יורו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</si>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</sst>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"/>
    <numFmt numFmtId="169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3" fillId="3" borderId="27" xfId="0" applyFont="1" applyFill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69" fontId="25" fillId="0" borderId="27" xfId="7" applyNumberFormat="1" applyFont="1" applyBorder="1" applyAlignment="1" applyProtection="1">
      <alignment horizontal="right" vertical="center" indent="1"/>
      <protection hidden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E2" sqref="E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600</v>
      </c>
    </row>
    <row r="4" spans="1:36">
      <c r="B4" s="80" t="s">
        <v>601</v>
      </c>
    </row>
    <row r="5" spans="1:36">
      <c r="B5" s="80"/>
    </row>
    <row r="6" spans="1:36" ht="26.25" customHeight="1">
      <c r="B6" s="130" t="s">
        <v>182</v>
      </c>
      <c r="C6" s="131"/>
      <c r="D6" s="132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55821.95</v>
      </c>
      <c r="D11" s="105">
        <f>מזומנים!L10</f>
        <v>8.4399999999999989E-2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171621.15</v>
      </c>
      <c r="D13" s="105">
        <f>'תעודות התחייבות ממשלתיות'!R11</f>
        <v>0.25950000000000001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62139.199999999997</v>
      </c>
      <c r="D15" s="105">
        <f>'אג"ח קונצרני'!U11</f>
        <v>9.4E-2</v>
      </c>
    </row>
    <row r="16" spans="1:36">
      <c r="A16" s="33" t="s">
        <v>150</v>
      </c>
      <c r="B16" s="70" t="s">
        <v>91</v>
      </c>
      <c r="C16" s="100">
        <f>מניות!L11</f>
        <v>188951.92</v>
      </c>
      <c r="D16" s="105">
        <f>מניות!O11</f>
        <v>0.2858</v>
      </c>
    </row>
    <row r="17" spans="1:4">
      <c r="A17" s="33" t="s">
        <v>150</v>
      </c>
      <c r="B17" s="70" t="s">
        <v>257</v>
      </c>
      <c r="C17" s="100">
        <f>'קרנות סל'!K11</f>
        <v>127479.76</v>
      </c>
      <c r="D17" s="105">
        <f>'קרנות סל'!N11</f>
        <v>0.1928</v>
      </c>
    </row>
    <row r="18" spans="1:4">
      <c r="A18" s="33" t="s">
        <v>150</v>
      </c>
      <c r="B18" s="70" t="s">
        <v>92</v>
      </c>
      <c r="C18" s="100">
        <f>'קרנות נאמנות'!L11</f>
        <v>22241.49</v>
      </c>
      <c r="D18" s="105">
        <f>'קרנות נאמנות'!O11</f>
        <v>3.3599999999999998E-2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0.05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644.67999999999995</v>
      </c>
      <c r="D27" s="105">
        <f>'לא סחיר - מניות'!M11</f>
        <v>1E-3</v>
      </c>
    </row>
    <row r="28" spans="1:4">
      <c r="A28" s="33" t="s">
        <v>150</v>
      </c>
      <c r="B28" s="70" t="s">
        <v>100</v>
      </c>
      <c r="C28" s="100">
        <f>'לא סחיר - קרנות השקעה'!H11</f>
        <v>26092.16</v>
      </c>
      <c r="D28" s="105">
        <f>'לא סחיר - קרנות השקעה'!K11</f>
        <v>3.95E-2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-2126.5</v>
      </c>
      <c r="D31" s="105">
        <f>'לא סחיר - חוזים עתידיים'!K11</f>
        <v>-3.2000000000000002E-3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6738.2</v>
      </c>
      <c r="D33" s="105">
        <f>הלוואות!R10</f>
        <v>1.0200000000000001E-2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1561.32</v>
      </c>
      <c r="D35" s="105">
        <f>'זכויות מקרקעין'!I10</f>
        <v>2.3999999999999998E-3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661165.38</v>
      </c>
      <c r="D42" s="106">
        <f>SUM(D11,D13,D14,D15,D16,D17,D18,D19,D20,D21,D22,D24,D25,D26,D27,D28,D29,D30,D31,D32,D33,D34,D35,D36,D37,D39,D40,D41)</f>
        <v>0.99999999999999989</v>
      </c>
    </row>
    <row r="43" spans="1:7">
      <c r="A43" s="33" t="s">
        <v>150</v>
      </c>
      <c r="B43" s="49" t="s">
        <v>191</v>
      </c>
      <c r="C43" s="100">
        <f>'יתרת התחייבות להשקעה'!C10</f>
        <v>1695.83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00" t="s">
        <v>602</v>
      </c>
      <c r="D47" s="125">
        <v>3.3340000000000001</v>
      </c>
      <c r="G47" s="54"/>
    </row>
    <row r="48" spans="1:7">
      <c r="C48" s="100" t="s">
        <v>603</v>
      </c>
      <c r="D48" s="153">
        <v>3.9127000000000001</v>
      </c>
    </row>
    <row r="49" spans="2:4">
      <c r="C49" s="42"/>
      <c r="D49" s="42"/>
    </row>
    <row r="50" spans="2:4">
      <c r="B50" s="133" t="s">
        <v>256</v>
      </c>
      <c r="C50" s="133"/>
      <c r="D50" s="133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9"/>
  <sheetViews>
    <sheetView rightToLeft="1" workbookViewId="0">
      <selection activeCell="M12" sqref="M1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600</v>
      </c>
    </row>
    <row r="4" spans="2:13">
      <c r="B4" s="80" t="s">
        <v>601</v>
      </c>
    </row>
    <row r="5" spans="2:13">
      <c r="B5" s="81"/>
    </row>
    <row r="6" spans="2:13" ht="26.25" customHeight="1">
      <c r="B6" s="134" t="s">
        <v>196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55821.95</v>
      </c>
      <c r="K10" s="109"/>
      <c r="L10" s="109">
        <v>8.4399999999999989E-2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55821.95</v>
      </c>
      <c r="K11" s="110"/>
      <c r="L11" s="110">
        <v>8.4399999999999989E-2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35669.78</v>
      </c>
      <c r="K12" s="110"/>
      <c r="L12" s="110">
        <v>5.3899999999999997E-2</v>
      </c>
    </row>
    <row r="13" spans="2:13" customFormat="1" ht="15.75">
      <c r="B13" s="57" t="s">
        <v>608</v>
      </c>
      <c r="C13" s="127">
        <v>9020002</v>
      </c>
      <c r="D13" s="127">
        <v>12</v>
      </c>
      <c r="E13" s="127" t="s">
        <v>305</v>
      </c>
      <c r="F13" s="127" t="s">
        <v>306</v>
      </c>
      <c r="G13" s="127" t="s">
        <v>165</v>
      </c>
      <c r="H13" s="89">
        <v>0</v>
      </c>
      <c r="I13" s="89">
        <v>0</v>
      </c>
      <c r="J13" s="89">
        <v>15014.44</v>
      </c>
      <c r="K13" s="111">
        <f>+J13/$J$10</f>
        <v>0.26897018108468085</v>
      </c>
      <c r="L13" s="111">
        <f>+J13/'סכום נכסי הקרן'!$C$42</f>
        <v>2.2709053520013404E-2</v>
      </c>
    </row>
    <row r="14" spans="2:13" customFormat="1" ht="15.75">
      <c r="B14" s="57" t="s">
        <v>609</v>
      </c>
      <c r="C14" s="127">
        <v>9020003</v>
      </c>
      <c r="D14" s="127">
        <v>10</v>
      </c>
      <c r="E14" s="127" t="s">
        <v>305</v>
      </c>
      <c r="F14" s="127" t="s">
        <v>306</v>
      </c>
      <c r="G14" s="127" t="s">
        <v>165</v>
      </c>
      <c r="H14" s="89">
        <v>0</v>
      </c>
      <c r="I14" s="89">
        <v>0</v>
      </c>
      <c r="J14" s="89">
        <v>366.96</v>
      </c>
      <c r="K14" s="111">
        <f t="shared" ref="K14:K20" si="0">+J14/$J$10</f>
        <v>6.5737581721885385E-3</v>
      </c>
      <c r="L14" s="111">
        <f>+J14/'סכום נכסי הקרן'!$C$42</f>
        <v>5.5501998607368095E-4</v>
      </c>
    </row>
    <row r="15" spans="2:13" customFormat="1" ht="15.75">
      <c r="B15" s="57" t="s">
        <v>608</v>
      </c>
      <c r="C15" s="127">
        <v>9020008</v>
      </c>
      <c r="D15" s="127">
        <v>12</v>
      </c>
      <c r="E15" s="127" t="s">
        <v>305</v>
      </c>
      <c r="F15" s="127" t="s">
        <v>306</v>
      </c>
      <c r="G15" s="127" t="s">
        <v>165</v>
      </c>
      <c r="H15" s="89">
        <v>0</v>
      </c>
      <c r="I15" s="89">
        <v>0</v>
      </c>
      <c r="J15" s="89">
        <v>52.44</v>
      </c>
      <c r="K15" s="111">
        <f t="shared" si="0"/>
        <v>9.3941540917148183E-4</v>
      </c>
      <c r="L15" s="111">
        <f>+J15/'סכום נכסי הקרן'!$C$42</f>
        <v>7.9314497682864151E-5</v>
      </c>
    </row>
    <row r="16" spans="2:13" customFormat="1" ht="15.75">
      <c r="B16" s="57" t="s">
        <v>610</v>
      </c>
      <c r="C16" s="127">
        <v>9020009</v>
      </c>
      <c r="D16" s="127">
        <v>31</v>
      </c>
      <c r="E16" s="127" t="s">
        <v>611</v>
      </c>
      <c r="F16" s="127" t="s">
        <v>306</v>
      </c>
      <c r="G16" s="127" t="s">
        <v>165</v>
      </c>
      <c r="H16" s="89">
        <v>0</v>
      </c>
      <c r="I16" s="89">
        <v>0</v>
      </c>
      <c r="J16" s="89">
        <v>127.61</v>
      </c>
      <c r="K16" s="111">
        <f t="shared" si="0"/>
        <v>2.2860183135845311E-3</v>
      </c>
      <c r="L16" s="111">
        <f>+J16/'סכום נכסי הקרן'!$C$42</f>
        <v>1.9300768591362118E-4</v>
      </c>
    </row>
    <row r="17" spans="2:12" customFormat="1" ht="15.75">
      <c r="B17" s="57" t="s">
        <v>610</v>
      </c>
      <c r="C17" s="127">
        <v>9020014</v>
      </c>
      <c r="D17" s="127">
        <v>31</v>
      </c>
      <c r="E17" s="127" t="s">
        <v>611</v>
      </c>
      <c r="F17" s="127" t="s">
        <v>306</v>
      </c>
      <c r="G17" s="127" t="s">
        <v>165</v>
      </c>
      <c r="H17" s="89">
        <v>0</v>
      </c>
      <c r="I17" s="89">
        <v>0</v>
      </c>
      <c r="J17" s="89">
        <v>3120.81</v>
      </c>
      <c r="K17" s="111">
        <f t="shared" si="0"/>
        <v>5.5906502728765302E-2</v>
      </c>
      <c r="L17" s="111">
        <f>+J17/'סכום נכסי הקרן'!$C$42</f>
        <v>4.7201654750888495E-3</v>
      </c>
    </row>
    <row r="18" spans="2:12" customFormat="1" ht="15.75">
      <c r="B18" s="57" t="s">
        <v>612</v>
      </c>
      <c r="C18" s="127">
        <v>9020012</v>
      </c>
      <c r="D18" s="127">
        <v>20</v>
      </c>
      <c r="E18" s="127" t="s">
        <v>305</v>
      </c>
      <c r="F18" s="127" t="s">
        <v>306</v>
      </c>
      <c r="G18" s="127" t="s">
        <v>165</v>
      </c>
      <c r="H18" s="89">
        <v>0</v>
      </c>
      <c r="I18" s="89">
        <v>0</v>
      </c>
      <c r="J18" s="89">
        <v>21.39</v>
      </c>
      <c r="K18" s="111">
        <f t="shared" si="0"/>
        <v>3.8318260110942025E-4</v>
      </c>
      <c r="L18" s="111">
        <f>+J18/'סכום נכסי הקרן'!$C$42</f>
        <v>3.2351966160115646E-5</v>
      </c>
    </row>
    <row r="19" spans="2:12" customFormat="1" ht="15.75">
      <c r="B19" s="57" t="s">
        <v>613</v>
      </c>
      <c r="C19" s="127">
        <v>9010005</v>
      </c>
      <c r="D19" s="127">
        <v>570009449</v>
      </c>
      <c r="E19" s="127">
        <v>0</v>
      </c>
      <c r="F19" s="127" t="s">
        <v>280</v>
      </c>
      <c r="G19" s="127" t="s">
        <v>165</v>
      </c>
      <c r="H19" s="89">
        <v>0</v>
      </c>
      <c r="I19" s="89">
        <v>0</v>
      </c>
      <c r="J19" s="89">
        <v>10</v>
      </c>
      <c r="K19" s="111">
        <f t="shared" si="0"/>
        <v>1.7914100098617123E-4</v>
      </c>
      <c r="L19" s="111">
        <f>+J19/'סכום נכסי הקרן'!$C$42</f>
        <v>1.5124808864009183E-5</v>
      </c>
    </row>
    <row r="20" spans="2:12" customFormat="1" ht="15.75">
      <c r="B20" s="57" t="s">
        <v>608</v>
      </c>
      <c r="C20" s="127">
        <v>11010037</v>
      </c>
      <c r="D20" s="127">
        <v>12</v>
      </c>
      <c r="E20" s="127" t="s">
        <v>305</v>
      </c>
      <c r="F20" s="127" t="s">
        <v>306</v>
      </c>
      <c r="G20" s="127" t="s">
        <v>165</v>
      </c>
      <c r="H20" s="89">
        <v>0</v>
      </c>
      <c r="I20" s="89">
        <v>0</v>
      </c>
      <c r="J20" s="89">
        <v>3066.42</v>
      </c>
      <c r="K20" s="111">
        <f t="shared" si="0"/>
        <v>5.4932154824401516E-2</v>
      </c>
      <c r="L20" s="111">
        <f>+J20/'סכום נכסי הקרן'!$C$42</f>
        <v>4.6379016396775044E-3</v>
      </c>
    </row>
    <row r="21" spans="2:12" customFormat="1" ht="15.75">
      <c r="B21" s="57" t="s">
        <v>610</v>
      </c>
      <c r="C21" s="127">
        <v>9020016</v>
      </c>
      <c r="D21" s="127">
        <v>31</v>
      </c>
      <c r="E21" s="127" t="s">
        <v>611</v>
      </c>
      <c r="F21" s="127" t="s">
        <v>306</v>
      </c>
      <c r="G21" s="127" t="s">
        <v>165</v>
      </c>
      <c r="H21" s="111">
        <v>0</v>
      </c>
      <c r="I21" s="111">
        <v>0</v>
      </c>
      <c r="J21" s="89">
        <v>807.38</v>
      </c>
      <c r="K21" s="111">
        <f>+J21/$J$10</f>
        <v>1.4463486137621492E-2</v>
      </c>
      <c r="L21" s="111">
        <f>+J21/'סכום נכסי הקרן'!$C$42</f>
        <v>1.2211468180623735E-3</v>
      </c>
    </row>
    <row r="22" spans="2:12" customFormat="1" ht="15.75">
      <c r="B22" s="57" t="s">
        <v>608</v>
      </c>
      <c r="C22" s="127">
        <v>11010031</v>
      </c>
      <c r="D22" s="127">
        <v>12</v>
      </c>
      <c r="E22" s="127" t="s">
        <v>305</v>
      </c>
      <c r="F22" s="127" t="s">
        <v>306</v>
      </c>
      <c r="G22" s="127" t="s">
        <v>165</v>
      </c>
      <c r="H22" s="111">
        <v>0</v>
      </c>
      <c r="I22" s="111">
        <v>0</v>
      </c>
      <c r="J22" s="89">
        <v>851.53</v>
      </c>
      <c r="K22" s="111">
        <f>+J22/$J$10</f>
        <v>1.5254393656975437E-2</v>
      </c>
      <c r="L22" s="111">
        <f>+J22/'סכום נכסי הקרן'!$C$42</f>
        <v>1.287922849196974E-3</v>
      </c>
    </row>
    <row r="23" spans="2:12" customFormat="1" ht="15.75">
      <c r="B23" s="57" t="s">
        <v>610</v>
      </c>
      <c r="C23" s="127">
        <v>9020017</v>
      </c>
      <c r="D23" s="127">
        <v>31</v>
      </c>
      <c r="E23" s="127" t="s">
        <v>611</v>
      </c>
      <c r="F23" s="127" t="s">
        <v>306</v>
      </c>
      <c r="G23" s="127" t="s">
        <v>165</v>
      </c>
      <c r="H23" s="89">
        <v>0</v>
      </c>
      <c r="I23" s="89">
        <v>0</v>
      </c>
      <c r="J23" s="89">
        <v>891.55</v>
      </c>
      <c r="K23" s="111">
        <f>+J23/$J$10</f>
        <v>1.5971315942922094E-2</v>
      </c>
      <c r="L23" s="111">
        <f>+J23/'סכום נכסי הקרן'!$C$42</f>
        <v>1.3484523342707387E-3</v>
      </c>
    </row>
    <row r="24" spans="2:12" customFormat="1" ht="15.75">
      <c r="B24" s="57" t="s">
        <v>608</v>
      </c>
      <c r="C24" s="127">
        <v>11010041</v>
      </c>
      <c r="D24" s="127">
        <v>12</v>
      </c>
      <c r="E24" s="127" t="s">
        <v>305</v>
      </c>
      <c r="F24" s="127" t="s">
        <v>306</v>
      </c>
      <c r="G24" s="127" t="s">
        <v>165</v>
      </c>
      <c r="H24" s="89">
        <v>0</v>
      </c>
      <c r="I24" s="89">
        <v>0</v>
      </c>
      <c r="J24" s="89">
        <v>10400.85</v>
      </c>
      <c r="K24" s="111">
        <f>+J24/$J$10</f>
        <v>0.18632186801070191</v>
      </c>
      <c r="L24" s="111">
        <f>+J24/'סכום נכסי הקרן'!$C$42</f>
        <v>1.5731086827322993E-2</v>
      </c>
    </row>
    <row r="25" spans="2:12" customFormat="1" ht="15.75">
      <c r="B25" s="57" t="s">
        <v>610</v>
      </c>
      <c r="C25" s="127">
        <v>9020015</v>
      </c>
      <c r="D25" s="127">
        <v>31</v>
      </c>
      <c r="E25" s="127" t="s">
        <v>611</v>
      </c>
      <c r="F25" s="127" t="s">
        <v>306</v>
      </c>
      <c r="G25" s="127" t="s">
        <v>165</v>
      </c>
      <c r="H25" s="111">
        <v>0</v>
      </c>
      <c r="I25" s="111">
        <v>0</v>
      </c>
      <c r="J25" s="89">
        <v>409.79</v>
      </c>
      <c r="K25" s="111">
        <f>+J25/$J$10</f>
        <v>7.3410190794123108E-3</v>
      </c>
      <c r="L25" s="111">
        <f>+J25/'סכום נכסי הקרן'!$C$42</f>
        <v>6.1979954243823233E-4</v>
      </c>
    </row>
    <row r="26" spans="2:12" customFormat="1" ht="15.75">
      <c r="B26" s="57" t="s">
        <v>608</v>
      </c>
      <c r="C26" s="127">
        <v>11010043</v>
      </c>
      <c r="D26" s="127">
        <v>12</v>
      </c>
      <c r="E26" s="127" t="s">
        <v>305</v>
      </c>
      <c r="F26" s="127" t="s">
        <v>306</v>
      </c>
      <c r="G26" s="127" t="s">
        <v>165</v>
      </c>
      <c r="H26" s="111">
        <v>0</v>
      </c>
      <c r="I26" s="111">
        <v>0</v>
      </c>
      <c r="J26" s="89">
        <v>528.6</v>
      </c>
      <c r="K26" s="111">
        <f>+J26/$J$10</f>
        <v>9.4693933121290114E-3</v>
      </c>
      <c r="L26" s="111">
        <f>+J26/'סכום נכסי הקרן'!$C$42</f>
        <v>7.9949739655152548E-4</v>
      </c>
    </row>
    <row r="27" spans="2:12" customFormat="1" ht="15.75">
      <c r="B27" s="56" t="s">
        <v>268</v>
      </c>
      <c r="C27" s="86"/>
      <c r="D27" s="86"/>
      <c r="E27" s="86"/>
      <c r="F27" s="86"/>
      <c r="G27" s="86"/>
      <c r="H27" s="110"/>
      <c r="I27" s="110"/>
      <c r="J27" s="88">
        <v>13947.98</v>
      </c>
      <c r="K27" s="110"/>
      <c r="L27" s="110">
        <v>2.1099999999999997E-2</v>
      </c>
    </row>
    <row r="28" spans="2:12" customFormat="1" ht="15.75">
      <c r="B28" s="57" t="s">
        <v>269</v>
      </c>
      <c r="C28" s="127">
        <v>1</v>
      </c>
      <c r="D28" s="127">
        <v>12</v>
      </c>
      <c r="E28" s="127" t="s">
        <v>305</v>
      </c>
      <c r="F28" s="127" t="s">
        <v>306</v>
      </c>
      <c r="G28" s="87" t="s">
        <v>164</v>
      </c>
      <c r="H28" s="111">
        <v>0</v>
      </c>
      <c r="I28" s="111">
        <v>0</v>
      </c>
      <c r="J28" s="89">
        <v>13947.98</v>
      </c>
      <c r="K28" s="111">
        <v>0.24989999999999998</v>
      </c>
      <c r="L28" s="111">
        <v>2.1099999999999997E-2</v>
      </c>
    </row>
    <row r="29" spans="2:12" customFormat="1" ht="15.75">
      <c r="B29" s="56" t="s">
        <v>270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2:12" customFormat="1" ht="15.75">
      <c r="B30" s="57" t="s">
        <v>271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2:12" customFormat="1" ht="15.75">
      <c r="B31" s="56" t="s">
        <v>272</v>
      </c>
      <c r="C31" s="86"/>
      <c r="D31" s="86"/>
      <c r="E31" s="86"/>
      <c r="F31" s="86"/>
      <c r="G31" s="86"/>
      <c r="H31" s="110"/>
      <c r="I31" s="110"/>
      <c r="J31" s="88">
        <v>6204.2</v>
      </c>
      <c r="K31" s="110"/>
      <c r="L31" s="110">
        <v>9.3999999999999986E-3</v>
      </c>
    </row>
    <row r="32" spans="2:12" customFormat="1" ht="15.75">
      <c r="B32" s="57" t="s">
        <v>271</v>
      </c>
      <c r="C32" s="87"/>
      <c r="D32" s="87"/>
      <c r="E32" s="87"/>
      <c r="F32" s="87"/>
      <c r="G32" s="87"/>
      <c r="H32" s="111"/>
      <c r="I32" s="111"/>
      <c r="J32" s="89"/>
      <c r="K32" s="111"/>
      <c r="L32" s="111"/>
    </row>
    <row r="33" spans="1:12" customFormat="1" ht="15.75">
      <c r="B33" s="57" t="s">
        <v>273</v>
      </c>
      <c r="C33" s="127">
        <v>40</v>
      </c>
      <c r="D33" s="127">
        <v>20</v>
      </c>
      <c r="E33" s="127" t="s">
        <v>305</v>
      </c>
      <c r="F33" s="127" t="s">
        <v>306</v>
      </c>
      <c r="G33" s="87" t="s">
        <v>165</v>
      </c>
      <c r="H33" s="111">
        <v>0</v>
      </c>
      <c r="I33" s="111">
        <v>0</v>
      </c>
      <c r="J33" s="89">
        <v>6204.2</v>
      </c>
      <c r="K33" s="111">
        <v>0.11109999999999999</v>
      </c>
      <c r="L33" s="111">
        <v>9.3999999999999986E-3</v>
      </c>
    </row>
    <row r="34" spans="1:12" customFormat="1" ht="15.75">
      <c r="B34" s="56" t="s">
        <v>274</v>
      </c>
      <c r="C34" s="86"/>
      <c r="D34" s="86"/>
      <c r="E34" s="86"/>
      <c r="F34" s="86"/>
      <c r="G34" s="86"/>
      <c r="H34" s="110"/>
      <c r="I34" s="110"/>
      <c r="J34" s="88"/>
      <c r="K34" s="110"/>
      <c r="L34" s="110"/>
    </row>
    <row r="35" spans="1:12" customFormat="1" ht="15.75">
      <c r="B35" s="57" t="s">
        <v>271</v>
      </c>
      <c r="C35" s="87"/>
      <c r="D35" s="87"/>
      <c r="E35" s="87"/>
      <c r="F35" s="87"/>
      <c r="G35" s="87"/>
      <c r="H35" s="111"/>
      <c r="I35" s="111"/>
      <c r="J35" s="89"/>
      <c r="K35" s="111"/>
      <c r="L35" s="111"/>
    </row>
    <row r="36" spans="1:12" customFormat="1" ht="15.75">
      <c r="B36" s="56" t="s">
        <v>275</v>
      </c>
      <c r="C36" s="86"/>
      <c r="D36" s="86"/>
      <c r="E36" s="86"/>
      <c r="F36" s="86"/>
      <c r="G36" s="86"/>
      <c r="H36" s="110"/>
      <c r="I36" s="110"/>
      <c r="J36" s="88"/>
      <c r="K36" s="110"/>
      <c r="L36" s="110"/>
    </row>
    <row r="37" spans="1:12" customFormat="1" ht="15.75">
      <c r="B37" s="57" t="s">
        <v>271</v>
      </c>
      <c r="C37" s="87"/>
      <c r="D37" s="87"/>
      <c r="E37" s="87"/>
      <c r="F37" s="87"/>
      <c r="G37" s="87"/>
      <c r="H37" s="111"/>
      <c r="I37" s="111"/>
      <c r="J37" s="89"/>
      <c r="K37" s="111"/>
      <c r="L37" s="111"/>
    </row>
    <row r="38" spans="1:12" customFormat="1" ht="15.75">
      <c r="B38" s="56" t="s">
        <v>276</v>
      </c>
      <c r="C38" s="86"/>
      <c r="D38" s="86"/>
      <c r="E38" s="86"/>
      <c r="F38" s="86"/>
      <c r="G38" s="86"/>
      <c r="H38" s="110"/>
      <c r="I38" s="110"/>
      <c r="J38" s="88"/>
      <c r="K38" s="110"/>
      <c r="L38" s="110"/>
    </row>
    <row r="39" spans="1:12" customFormat="1" ht="15.75">
      <c r="B39" s="57" t="s">
        <v>271</v>
      </c>
      <c r="C39" s="87"/>
      <c r="D39" s="87"/>
      <c r="E39" s="87"/>
      <c r="F39" s="87"/>
      <c r="G39" s="87"/>
      <c r="H39" s="111"/>
      <c r="I39" s="111"/>
      <c r="J39" s="89"/>
      <c r="K39" s="111"/>
      <c r="L39" s="111"/>
    </row>
    <row r="40" spans="1:12" customFormat="1" ht="15.75">
      <c r="B40" s="56" t="s">
        <v>231</v>
      </c>
      <c r="C40" s="86"/>
      <c r="D40" s="86"/>
      <c r="E40" s="86"/>
      <c r="F40" s="86"/>
      <c r="G40" s="86"/>
      <c r="H40" s="110"/>
      <c r="I40" s="110"/>
      <c r="J40" s="88"/>
      <c r="K40" s="110"/>
      <c r="L40" s="110"/>
    </row>
    <row r="41" spans="1:12" customFormat="1" ht="15.75">
      <c r="B41" s="56" t="s">
        <v>268</v>
      </c>
      <c r="C41" s="86"/>
      <c r="D41" s="86"/>
      <c r="E41" s="86"/>
      <c r="F41" s="86"/>
      <c r="G41" s="86"/>
      <c r="H41" s="110"/>
      <c r="I41" s="110"/>
      <c r="J41" s="88"/>
      <c r="K41" s="110"/>
      <c r="L41" s="110"/>
    </row>
    <row r="42" spans="1:12" customFormat="1" ht="15.75">
      <c r="B42" s="57" t="s">
        <v>271</v>
      </c>
      <c r="C42" s="87"/>
      <c r="D42" s="87"/>
      <c r="E42" s="87"/>
      <c r="F42" s="87"/>
      <c r="G42" s="87"/>
      <c r="H42" s="111"/>
      <c r="I42" s="111"/>
      <c r="J42" s="89"/>
      <c r="K42" s="111"/>
      <c r="L42" s="111"/>
    </row>
    <row r="43" spans="1:12" customFormat="1" ht="15.75">
      <c r="B43" s="56" t="s">
        <v>276</v>
      </c>
      <c r="C43" s="86"/>
      <c r="D43" s="86"/>
      <c r="E43" s="86"/>
      <c r="F43" s="86"/>
      <c r="G43" s="86"/>
      <c r="H43" s="110"/>
      <c r="I43" s="110"/>
      <c r="J43" s="88"/>
      <c r="K43" s="110"/>
      <c r="L43" s="110"/>
    </row>
    <row r="44" spans="1:12" customFormat="1" ht="15.75">
      <c r="B44" s="116" t="s">
        <v>271</v>
      </c>
      <c r="C44" s="87"/>
      <c r="D44" s="87"/>
      <c r="E44" s="87"/>
      <c r="F44" s="87"/>
      <c r="G44" s="87"/>
      <c r="H44" s="111"/>
      <c r="I44" s="111"/>
      <c r="J44" s="89"/>
      <c r="K44" s="111"/>
      <c r="L44" s="111"/>
    </row>
    <row r="45" spans="1:12" customFormat="1">
      <c r="A45" s="1"/>
      <c r="B45" s="114" t="s">
        <v>249</v>
      </c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customFormat="1">
      <c r="A46" s="1"/>
      <c r="B46" s="137" t="s">
        <v>256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</row>
    <row r="47" spans="1:12" customFormat="1" ht="12.75"/>
    <row r="48" spans="1:12" customFormat="1" ht="12.75"/>
    <row r="49" spans="4:4" customFormat="1" ht="12.75"/>
    <row r="50" spans="4:4" customFormat="1" ht="12.75"/>
    <row r="51" spans="4:4" customFormat="1" ht="12.75"/>
    <row r="52" spans="4:4" customFormat="1" ht="12.75"/>
    <row r="53" spans="4:4" customFormat="1" ht="12.75"/>
    <row r="54" spans="4:4" customFormat="1" ht="12.75"/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5:5">
      <c r="E529" s="2"/>
    </row>
  </sheetData>
  <mergeCells count="2">
    <mergeCell ref="B6:L6"/>
    <mergeCell ref="B46:L4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L22" sqref="L22"/>
    </sheetView>
  </sheetViews>
  <sheetFormatPr defaultColWidth="9.140625" defaultRowHeight="18"/>
  <cols>
    <col min="1" max="1" width="6.28515625" style="1" customWidth="1"/>
    <col min="2" max="2" width="37.7109375" style="2" customWidth="1"/>
    <col min="3" max="3" width="11.28515625" style="2" customWidth="1"/>
    <col min="4" max="4" width="10.28515625" style="2" customWidth="1"/>
    <col min="5" max="5" width="5.5703125" style="1" customWidth="1"/>
    <col min="6" max="6" width="8.7109375" style="1" bestFit="1" customWidth="1"/>
    <col min="7" max="7" width="11.7109375" style="1" customWidth="1"/>
    <col min="8" max="8" width="9.28515625" style="1" customWidth="1"/>
    <col min="9" max="9" width="10.5703125" style="1" customWidth="1"/>
    <col min="10" max="10" width="9.85546875" style="1" customWidth="1"/>
    <col min="11" max="11" width="11.5703125" style="1" customWidth="1"/>
    <col min="12" max="12" width="19.140625" style="1" bestFit="1" customWidth="1"/>
    <col min="13" max="13" width="10.28515625" style="1" customWidth="1"/>
    <col min="14" max="14" width="9.7109375" style="1" bestFit="1" customWidth="1"/>
    <col min="15" max="15" width="14.57031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600</v>
      </c>
    </row>
    <row r="4" spans="2:53">
      <c r="B4" s="80" t="s">
        <v>601</v>
      </c>
    </row>
    <row r="6" spans="2:53" ht="21.7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5.57</v>
      </c>
      <c r="I11" s="115"/>
      <c r="J11" s="109"/>
      <c r="K11" s="109">
        <v>1E-3</v>
      </c>
      <c r="L11" s="82">
        <v>152948556</v>
      </c>
      <c r="M11" s="82"/>
      <c r="N11" s="82"/>
      <c r="O11" s="82">
        <v>171621.15</v>
      </c>
      <c r="P11" s="109"/>
      <c r="Q11" s="109"/>
      <c r="R11" s="109">
        <v>0.25950000000000001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5.57</v>
      </c>
      <c r="I12" s="86"/>
      <c r="J12" s="110"/>
      <c r="K12" s="110">
        <v>1E-3</v>
      </c>
      <c r="L12" s="88">
        <v>152948556</v>
      </c>
      <c r="M12" s="88"/>
      <c r="N12" s="88"/>
      <c r="O12" s="88">
        <v>171621.15</v>
      </c>
      <c r="P12" s="110"/>
      <c r="Q12" s="110"/>
      <c r="R12" s="110">
        <v>0.25950000000000001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4.53</v>
      </c>
      <c r="I13" s="86"/>
      <c r="J13" s="110"/>
      <c r="K13" s="110">
        <v>-6.8999999999999999E-3</v>
      </c>
      <c r="L13" s="88">
        <v>59314321</v>
      </c>
      <c r="M13" s="88"/>
      <c r="N13" s="88"/>
      <c r="O13" s="88">
        <v>69322.78</v>
      </c>
      <c r="P13" s="110"/>
      <c r="Q13" s="110"/>
      <c r="R13" s="110">
        <v>0.1047</v>
      </c>
    </row>
    <row r="14" spans="2:53" customFormat="1" ht="15.75">
      <c r="B14" s="59" t="s">
        <v>279</v>
      </c>
      <c r="C14" s="87">
        <v>9590431</v>
      </c>
      <c r="D14" s="87" t="s">
        <v>142</v>
      </c>
      <c r="E14" s="87">
        <v>0</v>
      </c>
      <c r="F14" s="87" t="s">
        <v>280</v>
      </c>
      <c r="G14" s="94"/>
      <c r="H14" s="87">
        <v>0.16</v>
      </c>
      <c r="I14" s="87" t="s">
        <v>165</v>
      </c>
      <c r="J14" s="111">
        <v>0.04</v>
      </c>
      <c r="K14" s="111">
        <v>5.9999999999999995E-4</v>
      </c>
      <c r="L14" s="89">
        <v>1338868</v>
      </c>
      <c r="M14" s="89">
        <v>150.19</v>
      </c>
      <c r="N14" s="89">
        <v>0</v>
      </c>
      <c r="O14" s="89">
        <v>2010.85</v>
      </c>
      <c r="P14" s="111">
        <v>1E-4</v>
      </c>
      <c r="Q14" s="111">
        <v>1.1699999999999999E-2</v>
      </c>
      <c r="R14" s="111">
        <v>2.8999999999999998E-3</v>
      </c>
    </row>
    <row r="15" spans="2:53" customFormat="1" ht="15.75">
      <c r="B15" s="59" t="s">
        <v>281</v>
      </c>
      <c r="C15" s="87">
        <v>9590332</v>
      </c>
      <c r="D15" s="87" t="s">
        <v>142</v>
      </c>
      <c r="E15" s="87">
        <v>0</v>
      </c>
      <c r="F15" s="87" t="s">
        <v>280</v>
      </c>
      <c r="G15" s="94"/>
      <c r="H15" s="87">
        <v>0.41</v>
      </c>
      <c r="I15" s="87" t="s">
        <v>165</v>
      </c>
      <c r="J15" s="111">
        <v>0.04</v>
      </c>
      <c r="K15" s="111">
        <v>-7.000000000000001E-4</v>
      </c>
      <c r="L15" s="89">
        <v>3591592</v>
      </c>
      <c r="M15" s="89">
        <v>137.24</v>
      </c>
      <c r="N15" s="89">
        <v>0</v>
      </c>
      <c r="O15" s="89">
        <v>4929.1000000000004</v>
      </c>
      <c r="P15" s="111">
        <v>2.9999999999999997E-4</v>
      </c>
      <c r="Q15" s="111">
        <v>2.87E-2</v>
      </c>
      <c r="R15" s="111">
        <v>7.4999999999999997E-3</v>
      </c>
    </row>
    <row r="16" spans="2:53" customFormat="1" ht="15.75">
      <c r="B16" s="59" t="s">
        <v>282</v>
      </c>
      <c r="C16" s="87">
        <v>1128081</v>
      </c>
      <c r="D16" s="87" t="s">
        <v>142</v>
      </c>
      <c r="E16" s="87">
        <v>0</v>
      </c>
      <c r="F16" s="87" t="s">
        <v>280</v>
      </c>
      <c r="G16" s="94"/>
      <c r="H16" s="87">
        <v>0.66</v>
      </c>
      <c r="I16" s="87" t="s">
        <v>165</v>
      </c>
      <c r="J16" s="111">
        <v>1.7500000000000002E-2</v>
      </c>
      <c r="K16" s="111">
        <v>2.9999999999999997E-4</v>
      </c>
      <c r="L16" s="89">
        <v>18410665</v>
      </c>
      <c r="M16" s="89">
        <v>111.46</v>
      </c>
      <c r="N16" s="89">
        <v>0</v>
      </c>
      <c r="O16" s="89">
        <v>20520.53</v>
      </c>
      <c r="P16" s="111">
        <v>1E-3</v>
      </c>
      <c r="Q16" s="111">
        <v>0.11960000000000001</v>
      </c>
      <c r="R16" s="111">
        <v>3.1E-2</v>
      </c>
    </row>
    <row r="17" spans="2:18" customFormat="1" ht="15.75">
      <c r="B17" s="59" t="s">
        <v>283</v>
      </c>
      <c r="C17" s="87">
        <v>1135912</v>
      </c>
      <c r="D17" s="87" t="s">
        <v>142</v>
      </c>
      <c r="E17" s="87">
        <v>0</v>
      </c>
      <c r="F17" s="87" t="s">
        <v>280</v>
      </c>
      <c r="G17" s="94"/>
      <c r="H17" s="87">
        <v>1.47</v>
      </c>
      <c r="I17" s="87" t="s">
        <v>165</v>
      </c>
      <c r="J17" s="111">
        <v>7.4999999999999997E-3</v>
      </c>
      <c r="K17" s="111">
        <v>-1.83E-2</v>
      </c>
      <c r="L17" s="89">
        <v>7451095</v>
      </c>
      <c r="M17" s="89">
        <v>110.55</v>
      </c>
      <c r="N17" s="89">
        <v>0</v>
      </c>
      <c r="O17" s="89">
        <v>8237.19</v>
      </c>
      <c r="P17" s="111">
        <v>2.9999999999999997E-4</v>
      </c>
      <c r="Q17" s="111">
        <v>4.8000000000000001E-2</v>
      </c>
      <c r="R17" s="111">
        <v>1.2500000000000001E-2</v>
      </c>
    </row>
    <row r="18" spans="2:18" customFormat="1" ht="15.75">
      <c r="B18" s="59" t="s">
        <v>284</v>
      </c>
      <c r="C18" s="87">
        <v>1140847</v>
      </c>
      <c r="D18" s="87" t="s">
        <v>142</v>
      </c>
      <c r="E18" s="87">
        <v>0</v>
      </c>
      <c r="F18" s="87" t="s">
        <v>280</v>
      </c>
      <c r="G18" s="94"/>
      <c r="H18" s="87">
        <v>12.29</v>
      </c>
      <c r="I18" s="87" t="s">
        <v>165</v>
      </c>
      <c r="J18" s="111">
        <v>8.5000000000000006E-3</v>
      </c>
      <c r="K18" s="111">
        <v>-2.2000000000000001E-3</v>
      </c>
      <c r="L18" s="89">
        <v>4521160</v>
      </c>
      <c r="M18" s="89">
        <v>113.35</v>
      </c>
      <c r="N18" s="89">
        <v>0</v>
      </c>
      <c r="O18" s="89">
        <v>5124.74</v>
      </c>
      <c r="P18" s="111">
        <v>2.0000000000000001E-4</v>
      </c>
      <c r="Q18" s="111">
        <v>2.9900000000000003E-2</v>
      </c>
      <c r="R18" s="111">
        <v>7.8000000000000005E-3</v>
      </c>
    </row>
    <row r="19" spans="2:18" customFormat="1" ht="15.75">
      <c r="B19" s="59" t="s">
        <v>285</v>
      </c>
      <c r="C19" s="87">
        <v>1157023</v>
      </c>
      <c r="D19" s="87" t="s">
        <v>142</v>
      </c>
      <c r="E19" s="87">
        <v>0</v>
      </c>
      <c r="F19" s="87" t="s">
        <v>280</v>
      </c>
      <c r="G19" s="94"/>
      <c r="H19" s="87">
        <v>21.69</v>
      </c>
      <c r="I19" s="87" t="s">
        <v>165</v>
      </c>
      <c r="J19" s="111">
        <v>5.0000000000000001E-3</v>
      </c>
      <c r="K19" s="111">
        <v>2.3999999999999998E-3</v>
      </c>
      <c r="L19" s="89">
        <v>4524977</v>
      </c>
      <c r="M19" s="89">
        <v>111.22</v>
      </c>
      <c r="N19" s="89">
        <v>0</v>
      </c>
      <c r="O19" s="89">
        <v>5032.68</v>
      </c>
      <c r="P19" s="111">
        <v>2.0000000000000001E-4</v>
      </c>
      <c r="Q19" s="111">
        <v>2.9300000000000003E-2</v>
      </c>
      <c r="R19" s="111">
        <v>7.6E-3</v>
      </c>
    </row>
    <row r="20" spans="2:18" customFormat="1" ht="15.75">
      <c r="B20" s="59" t="s">
        <v>286</v>
      </c>
      <c r="C20" s="87">
        <v>1134865</v>
      </c>
      <c r="D20" s="87" t="s">
        <v>142</v>
      </c>
      <c r="E20" s="87">
        <v>0</v>
      </c>
      <c r="F20" s="87" t="s">
        <v>280</v>
      </c>
      <c r="G20" s="94"/>
      <c r="H20" s="87">
        <v>2.44</v>
      </c>
      <c r="I20" s="87" t="s">
        <v>165</v>
      </c>
      <c r="J20" s="111">
        <v>0.01</v>
      </c>
      <c r="K20" s="111">
        <v>-1.5700000000000002E-2</v>
      </c>
      <c r="L20" s="89">
        <v>1128573</v>
      </c>
      <c r="M20" s="89">
        <v>119.8</v>
      </c>
      <c r="N20" s="89">
        <v>0</v>
      </c>
      <c r="O20" s="89">
        <v>1352.03</v>
      </c>
      <c r="P20" s="111">
        <v>1E-4</v>
      </c>
      <c r="Q20" s="111">
        <v>7.9000000000000008E-3</v>
      </c>
      <c r="R20" s="111">
        <v>2E-3</v>
      </c>
    </row>
    <row r="21" spans="2:18" customFormat="1" ht="15.75">
      <c r="B21" s="59" t="s">
        <v>287</v>
      </c>
      <c r="C21" s="87">
        <v>1169564</v>
      </c>
      <c r="D21" s="87" t="s">
        <v>142</v>
      </c>
      <c r="E21" s="87">
        <v>0</v>
      </c>
      <c r="F21" s="87" t="s">
        <v>280</v>
      </c>
      <c r="G21" s="94"/>
      <c r="H21" s="87">
        <v>8</v>
      </c>
      <c r="I21" s="87" t="s">
        <v>165</v>
      </c>
      <c r="J21" s="111">
        <v>1E-3</v>
      </c>
      <c r="K21" s="111">
        <v>-7.4999999999999997E-3</v>
      </c>
      <c r="L21" s="89">
        <v>10390825</v>
      </c>
      <c r="M21" s="89">
        <v>107</v>
      </c>
      <c r="N21" s="89">
        <v>0</v>
      </c>
      <c r="O21" s="89">
        <v>11118.18</v>
      </c>
      <c r="P21" s="111">
        <v>1.7000000000000001E-3</v>
      </c>
      <c r="Q21" s="111">
        <v>6.480000000000001E-2</v>
      </c>
      <c r="R21" s="111">
        <v>1.6799999999999999E-2</v>
      </c>
    </row>
    <row r="22" spans="2:18" customFormat="1" ht="15.75">
      <c r="B22" s="59" t="s">
        <v>288</v>
      </c>
      <c r="C22" s="87">
        <v>1124056</v>
      </c>
      <c r="D22" s="87" t="s">
        <v>142</v>
      </c>
      <c r="E22" s="87">
        <v>0</v>
      </c>
      <c r="F22" s="87" t="s">
        <v>280</v>
      </c>
      <c r="G22" s="94"/>
      <c r="H22" s="87">
        <v>3.13</v>
      </c>
      <c r="I22" s="87" t="s">
        <v>165</v>
      </c>
      <c r="J22" s="111">
        <v>2.75E-2</v>
      </c>
      <c r="K22" s="111">
        <v>-1.4499999999999999E-2</v>
      </c>
      <c r="L22" s="89">
        <v>5638159</v>
      </c>
      <c r="M22" s="89">
        <v>112.49</v>
      </c>
      <c r="N22" s="89">
        <v>0</v>
      </c>
      <c r="O22" s="89">
        <v>6342.37</v>
      </c>
      <c r="P22" s="111">
        <v>2.9999999999999997E-4</v>
      </c>
      <c r="Q22" s="111">
        <v>3.7000000000000005E-2</v>
      </c>
      <c r="R22" s="111">
        <v>9.5999999999999992E-3</v>
      </c>
    </row>
    <row r="23" spans="2:18" customFormat="1" ht="15.75">
      <c r="B23" s="59" t="s">
        <v>289</v>
      </c>
      <c r="C23" s="87">
        <v>1097708</v>
      </c>
      <c r="D23" s="87" t="s">
        <v>142</v>
      </c>
      <c r="E23" s="87">
        <v>0</v>
      </c>
      <c r="F23" s="87" t="s">
        <v>280</v>
      </c>
      <c r="G23" s="94"/>
      <c r="H23" s="87">
        <v>0.33</v>
      </c>
      <c r="I23" s="87" t="s">
        <v>165</v>
      </c>
      <c r="J23" s="111">
        <v>0.04</v>
      </c>
      <c r="K23" s="111">
        <v>-2.9900000000000003E-2</v>
      </c>
      <c r="L23" s="89">
        <v>2318407</v>
      </c>
      <c r="M23" s="89">
        <v>200.79</v>
      </c>
      <c r="N23" s="89">
        <v>0</v>
      </c>
      <c r="O23" s="89">
        <v>4655.13</v>
      </c>
      <c r="P23" s="111">
        <v>1E-4</v>
      </c>
      <c r="Q23" s="111">
        <v>2.7099999999999999E-2</v>
      </c>
      <c r="R23" s="111">
        <v>6.9999999999999993E-3</v>
      </c>
    </row>
    <row r="24" spans="2:18" customFormat="1" ht="15.75">
      <c r="B24" s="58" t="s">
        <v>49</v>
      </c>
      <c r="C24" s="86"/>
      <c r="D24" s="86"/>
      <c r="E24" s="86"/>
      <c r="F24" s="86"/>
      <c r="G24" s="93"/>
      <c r="H24" s="86">
        <v>6.27</v>
      </c>
      <c r="I24" s="86"/>
      <c r="J24" s="110"/>
      <c r="K24" s="110">
        <v>6.3E-3</v>
      </c>
      <c r="L24" s="88">
        <v>93634235</v>
      </c>
      <c r="M24" s="88"/>
      <c r="N24" s="88"/>
      <c r="O24" s="88">
        <v>102298.37</v>
      </c>
      <c r="P24" s="110"/>
      <c r="Q24" s="110"/>
      <c r="R24" s="110">
        <v>0.1547</v>
      </c>
    </row>
    <row r="25" spans="2:18" customFormat="1" ht="15.75">
      <c r="B25" s="59" t="s">
        <v>271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>
        <v>0</v>
      </c>
      <c r="O25" s="89"/>
      <c r="P25" s="111"/>
      <c r="Q25" s="111"/>
      <c r="R25" s="111"/>
    </row>
    <row r="26" spans="2:18" customFormat="1" ht="15.75">
      <c r="B26" s="59" t="s">
        <v>290</v>
      </c>
      <c r="C26" s="87">
        <v>1150879</v>
      </c>
      <c r="D26" s="87" t="s">
        <v>142</v>
      </c>
      <c r="E26" s="87">
        <v>0</v>
      </c>
      <c r="F26" s="87" t="s">
        <v>280</v>
      </c>
      <c r="G26" s="94"/>
      <c r="H26" s="87">
        <v>18.27</v>
      </c>
      <c r="I26" s="87" t="s">
        <v>165</v>
      </c>
      <c r="J26" s="111">
        <v>2.2499999999999999E-2</v>
      </c>
      <c r="K26" s="111">
        <v>2.18E-2</v>
      </c>
      <c r="L26" s="89">
        <v>6636223</v>
      </c>
      <c r="M26" s="89">
        <v>111.08</v>
      </c>
      <c r="N26" s="89">
        <v>0</v>
      </c>
      <c r="O26" s="89">
        <v>7371.52</v>
      </c>
      <c r="P26" s="111">
        <v>4.0000000000000002E-4</v>
      </c>
      <c r="Q26" s="111">
        <v>4.2999999999999997E-2</v>
      </c>
      <c r="R26" s="111">
        <v>1.11E-2</v>
      </c>
    </row>
    <row r="27" spans="2:18" customFormat="1" ht="15.75">
      <c r="B27" s="59" t="s">
        <v>291</v>
      </c>
      <c r="C27" s="87">
        <v>1125400</v>
      </c>
      <c r="D27" s="87" t="s">
        <v>142</v>
      </c>
      <c r="E27" s="87">
        <v>0</v>
      </c>
      <c r="F27" s="87" t="s">
        <v>280</v>
      </c>
      <c r="G27" s="94"/>
      <c r="H27" s="87">
        <v>1.65</v>
      </c>
      <c r="I27" s="87" t="s">
        <v>165</v>
      </c>
      <c r="J27" s="111">
        <v>5.5E-2</v>
      </c>
      <c r="K27" s="111">
        <v>1.1000000000000001E-3</v>
      </c>
      <c r="L27" s="89">
        <v>3522345</v>
      </c>
      <c r="M27" s="89">
        <v>162.51</v>
      </c>
      <c r="N27" s="89">
        <v>0</v>
      </c>
      <c r="O27" s="89">
        <v>5724.16</v>
      </c>
      <c r="P27" s="111">
        <v>2.0000000000000001E-4</v>
      </c>
      <c r="Q27" s="111">
        <v>3.3399999999999999E-2</v>
      </c>
      <c r="R27" s="111">
        <v>8.6999999999999994E-3</v>
      </c>
    </row>
    <row r="28" spans="2:18" customFormat="1" ht="15.75">
      <c r="B28" s="59" t="s">
        <v>292</v>
      </c>
      <c r="C28" s="87">
        <v>1099456</v>
      </c>
      <c r="D28" s="87" t="s">
        <v>142</v>
      </c>
      <c r="E28" s="87">
        <v>0</v>
      </c>
      <c r="F28" s="87" t="s">
        <v>280</v>
      </c>
      <c r="G28" s="94"/>
      <c r="H28" s="87">
        <v>0.66</v>
      </c>
      <c r="I28" s="87" t="s">
        <v>165</v>
      </c>
      <c r="J28" s="111">
        <v>6.25E-2</v>
      </c>
      <c r="K28" s="111">
        <v>1E-4</v>
      </c>
      <c r="L28" s="89">
        <v>1042109</v>
      </c>
      <c r="M28" s="89">
        <v>133.69</v>
      </c>
      <c r="N28" s="89">
        <v>0</v>
      </c>
      <c r="O28" s="89">
        <v>1393.2</v>
      </c>
      <c r="P28" s="111">
        <v>1E-4</v>
      </c>
      <c r="Q28" s="111">
        <v>8.1000000000000013E-3</v>
      </c>
      <c r="R28" s="111">
        <v>2.0999999999999999E-3</v>
      </c>
    </row>
    <row r="29" spans="2:18" customFormat="1" ht="15.75">
      <c r="B29" s="59" t="s">
        <v>293</v>
      </c>
      <c r="C29" s="87">
        <v>1155068</v>
      </c>
      <c r="D29" s="87" t="s">
        <v>142</v>
      </c>
      <c r="E29" s="87">
        <v>0</v>
      </c>
      <c r="F29" s="87" t="s">
        <v>280</v>
      </c>
      <c r="G29" s="94"/>
      <c r="H29" s="87">
        <v>5.72</v>
      </c>
      <c r="I29" s="87" t="s">
        <v>165</v>
      </c>
      <c r="J29" s="111">
        <v>1.4999999999999999E-2</v>
      </c>
      <c r="K29" s="111">
        <v>6.5000000000000006E-3</v>
      </c>
      <c r="L29" s="89">
        <v>10320071</v>
      </c>
      <c r="M29" s="89">
        <v>103.95</v>
      </c>
      <c r="N29" s="89">
        <v>0</v>
      </c>
      <c r="O29" s="89">
        <v>10727.71</v>
      </c>
      <c r="P29" s="111">
        <v>5.9999999999999995E-4</v>
      </c>
      <c r="Q29" s="111">
        <v>6.25E-2</v>
      </c>
      <c r="R29" s="111">
        <v>1.6200000000000003E-2</v>
      </c>
    </row>
    <row r="30" spans="2:18" customFormat="1" ht="15.75">
      <c r="B30" s="59" t="s">
        <v>294</v>
      </c>
      <c r="C30" s="87">
        <v>1123272</v>
      </c>
      <c r="D30" s="87" t="s">
        <v>142</v>
      </c>
      <c r="E30" s="87">
        <v>0</v>
      </c>
      <c r="F30" s="87" t="s">
        <v>280</v>
      </c>
      <c r="G30" s="94"/>
      <c r="H30" s="87">
        <v>8.65</v>
      </c>
      <c r="I30" s="87" t="s">
        <v>165</v>
      </c>
      <c r="J30" s="111">
        <v>5.5E-2</v>
      </c>
      <c r="K30" s="111">
        <v>1.09E-2</v>
      </c>
      <c r="L30" s="89">
        <v>10155609</v>
      </c>
      <c r="M30" s="89">
        <v>105.49</v>
      </c>
      <c r="N30" s="89">
        <v>0</v>
      </c>
      <c r="O30" s="89">
        <v>10713.15</v>
      </c>
      <c r="P30" s="111">
        <v>5.9999999999999995E-4</v>
      </c>
      <c r="Q30" s="111">
        <v>6.2400000000000004E-2</v>
      </c>
      <c r="R30" s="111">
        <v>1.6200000000000003E-2</v>
      </c>
    </row>
    <row r="31" spans="2:18" customFormat="1" ht="15.75">
      <c r="B31" s="59" t="s">
        <v>295</v>
      </c>
      <c r="C31" s="87">
        <v>1130848</v>
      </c>
      <c r="D31" s="87" t="s">
        <v>142</v>
      </c>
      <c r="E31" s="87">
        <v>0</v>
      </c>
      <c r="F31" s="87" t="s">
        <v>280</v>
      </c>
      <c r="G31" s="94"/>
      <c r="H31" s="87">
        <v>2.3199999999999998</v>
      </c>
      <c r="I31" s="87" t="s">
        <v>165</v>
      </c>
      <c r="J31" s="111">
        <v>3.7499999999999999E-2</v>
      </c>
      <c r="K31" s="111">
        <v>1.8E-3</v>
      </c>
      <c r="L31" s="89">
        <v>12449500</v>
      </c>
      <c r="M31" s="89">
        <v>110.46</v>
      </c>
      <c r="N31" s="89">
        <v>0</v>
      </c>
      <c r="O31" s="89">
        <v>13751.72</v>
      </c>
      <c r="P31" s="111">
        <v>5.9999999999999995E-4</v>
      </c>
      <c r="Q31" s="111">
        <v>8.0100000000000005E-2</v>
      </c>
      <c r="R31" s="111">
        <v>2.0799999999999999E-2</v>
      </c>
    </row>
    <row r="32" spans="2:18" customFormat="1" ht="15.75">
      <c r="B32" s="59" t="s">
        <v>296</v>
      </c>
      <c r="C32" s="87">
        <v>1139344</v>
      </c>
      <c r="D32" s="87" t="s">
        <v>142</v>
      </c>
      <c r="E32" s="87">
        <v>0</v>
      </c>
      <c r="F32" s="87" t="s">
        <v>280</v>
      </c>
      <c r="G32" s="94"/>
      <c r="H32" s="87">
        <v>2.9</v>
      </c>
      <c r="I32" s="87" t="s">
        <v>165</v>
      </c>
      <c r="J32" s="111">
        <v>0.02</v>
      </c>
      <c r="K32" s="111">
        <v>2.5000000000000001E-3</v>
      </c>
      <c r="L32" s="89">
        <v>14574397</v>
      </c>
      <c r="M32" s="89">
        <v>107.9</v>
      </c>
      <c r="N32" s="89">
        <v>0</v>
      </c>
      <c r="O32" s="89">
        <v>15725.78</v>
      </c>
      <c r="P32" s="111">
        <v>7.000000000000001E-4</v>
      </c>
      <c r="Q32" s="111">
        <v>9.1600000000000001E-2</v>
      </c>
      <c r="R32" s="111">
        <v>2.3799999999999998E-2</v>
      </c>
    </row>
    <row r="33" spans="2:18" customFormat="1" ht="15.75">
      <c r="B33" s="59" t="s">
        <v>297</v>
      </c>
      <c r="C33" s="87">
        <v>1160985</v>
      </c>
      <c r="D33" s="87" t="s">
        <v>142</v>
      </c>
      <c r="E33" s="87">
        <v>0</v>
      </c>
      <c r="F33" s="87" t="s">
        <v>280</v>
      </c>
      <c r="G33" s="94"/>
      <c r="H33" s="87">
        <v>4.25</v>
      </c>
      <c r="I33" s="87" t="s">
        <v>165</v>
      </c>
      <c r="J33" s="111">
        <v>0.01</v>
      </c>
      <c r="K33" s="111">
        <v>4.3E-3</v>
      </c>
      <c r="L33" s="89">
        <v>6029392</v>
      </c>
      <c r="M33" s="89">
        <v>99.2</v>
      </c>
      <c r="N33" s="89">
        <v>0</v>
      </c>
      <c r="O33" s="89">
        <v>5981.16</v>
      </c>
      <c r="P33" s="111">
        <v>2.9999999999999997E-4</v>
      </c>
      <c r="Q33" s="111">
        <v>3.49E-2</v>
      </c>
      <c r="R33" s="111">
        <v>9.0000000000000011E-3</v>
      </c>
    </row>
    <row r="34" spans="2:18">
      <c r="B34" s="59" t="s">
        <v>298</v>
      </c>
      <c r="C34" s="87">
        <v>1140193</v>
      </c>
      <c r="D34" s="87" t="s">
        <v>142</v>
      </c>
      <c r="E34" s="87">
        <v>0</v>
      </c>
      <c r="F34" s="87" t="s">
        <v>280</v>
      </c>
      <c r="G34" s="94"/>
      <c r="H34" s="87">
        <v>9.66</v>
      </c>
      <c r="I34" s="87" t="s">
        <v>165</v>
      </c>
      <c r="J34" s="111">
        <v>3.7499999999999999E-2</v>
      </c>
      <c r="K34" s="111">
        <v>2.2000000000000001E-3</v>
      </c>
      <c r="L34" s="89">
        <v>1906594</v>
      </c>
      <c r="M34" s="89">
        <v>130.9</v>
      </c>
      <c r="N34" s="89">
        <v>0</v>
      </c>
      <c r="O34" s="89">
        <v>2495.73</v>
      </c>
      <c r="P34" s="111">
        <v>1E-4</v>
      </c>
      <c r="Q34" s="111">
        <v>1.4499999999999999E-2</v>
      </c>
      <c r="R34" s="111">
        <v>3.8E-3</v>
      </c>
    </row>
    <row r="35" spans="2:18">
      <c r="B35" s="59" t="s">
        <v>299</v>
      </c>
      <c r="C35" s="87">
        <v>1138130</v>
      </c>
      <c r="D35" s="87" t="s">
        <v>142</v>
      </c>
      <c r="E35" s="87">
        <v>0</v>
      </c>
      <c r="F35" s="87" t="s">
        <v>280</v>
      </c>
      <c r="G35" s="94"/>
      <c r="H35" s="87">
        <v>14.25</v>
      </c>
      <c r="I35" s="87" t="s">
        <v>165</v>
      </c>
      <c r="J35" s="111">
        <v>0.01</v>
      </c>
      <c r="K35" s="111">
        <v>1.7899999999999999E-2</v>
      </c>
      <c r="L35" s="89">
        <v>7452384</v>
      </c>
      <c r="M35" s="89">
        <v>101.01</v>
      </c>
      <c r="N35" s="89">
        <v>0</v>
      </c>
      <c r="O35" s="89">
        <v>7527.65</v>
      </c>
      <c r="P35" s="111">
        <v>1E-3</v>
      </c>
      <c r="Q35" s="111">
        <v>4.3899999999999995E-2</v>
      </c>
      <c r="R35" s="111">
        <v>1.1399999999999999E-2</v>
      </c>
    </row>
    <row r="36" spans="2:18">
      <c r="B36" s="59" t="s">
        <v>300</v>
      </c>
      <c r="C36" s="87">
        <v>1162668</v>
      </c>
      <c r="D36" s="87" t="s">
        <v>142</v>
      </c>
      <c r="E36" s="87">
        <v>0</v>
      </c>
      <c r="F36" s="87" t="s">
        <v>280</v>
      </c>
      <c r="G36" s="94"/>
      <c r="H36" s="87">
        <v>6.94</v>
      </c>
      <c r="I36" s="87" t="s">
        <v>165</v>
      </c>
      <c r="J36" s="111">
        <v>5.0000000000000001E-3</v>
      </c>
      <c r="K36" s="111">
        <v>8.6999999999999994E-3</v>
      </c>
      <c r="L36" s="89">
        <v>2851323</v>
      </c>
      <c r="M36" s="89">
        <v>100.95</v>
      </c>
      <c r="N36" s="89">
        <v>0</v>
      </c>
      <c r="O36" s="89">
        <v>2878.41</v>
      </c>
      <c r="P36" s="111">
        <v>1E-4</v>
      </c>
      <c r="Q36" s="111">
        <v>1.6799999999999999E-2</v>
      </c>
      <c r="R36" s="111">
        <v>4.4000000000000003E-3</v>
      </c>
    </row>
    <row r="37" spans="2:18">
      <c r="B37" s="59" t="s">
        <v>301</v>
      </c>
      <c r="C37" s="87">
        <v>1126747</v>
      </c>
      <c r="D37" s="87" t="s">
        <v>142</v>
      </c>
      <c r="E37" s="87">
        <v>0</v>
      </c>
      <c r="F37" s="87" t="s">
        <v>280</v>
      </c>
      <c r="G37" s="94"/>
      <c r="H37" s="87">
        <v>5.16</v>
      </c>
      <c r="I37" s="87" t="s">
        <v>165</v>
      </c>
      <c r="J37" s="111">
        <v>4.2500000000000003E-2</v>
      </c>
      <c r="K37" s="111">
        <v>1.6000000000000001E-3</v>
      </c>
      <c r="L37" s="89">
        <v>13015602</v>
      </c>
      <c r="M37" s="89">
        <v>108.17</v>
      </c>
      <c r="N37" s="89">
        <v>0</v>
      </c>
      <c r="O37" s="89">
        <v>14078.98</v>
      </c>
      <c r="P37" s="111">
        <v>7.000000000000001E-4</v>
      </c>
      <c r="Q37" s="111">
        <v>8.199999999999999E-2</v>
      </c>
      <c r="R37" s="111">
        <v>2.1299999999999999E-2</v>
      </c>
    </row>
    <row r="38" spans="2:18">
      <c r="B38" s="59" t="s">
        <v>302</v>
      </c>
      <c r="C38" s="87">
        <v>1135557</v>
      </c>
      <c r="D38" s="87" t="s">
        <v>142</v>
      </c>
      <c r="E38" s="87">
        <v>0</v>
      </c>
      <c r="F38" s="87" t="s">
        <v>280</v>
      </c>
      <c r="G38" s="94"/>
      <c r="H38" s="87">
        <v>4.03</v>
      </c>
      <c r="I38" s="87" t="s">
        <v>165</v>
      </c>
      <c r="J38" s="111">
        <v>1.7500000000000002E-2</v>
      </c>
      <c r="K38" s="111">
        <v>3.8E-3</v>
      </c>
      <c r="L38" s="89">
        <v>3678686</v>
      </c>
      <c r="M38" s="89">
        <v>106.81</v>
      </c>
      <c r="N38" s="89">
        <v>0</v>
      </c>
      <c r="O38" s="89">
        <v>3929.21</v>
      </c>
      <c r="P38" s="111">
        <v>2.0000000000000001E-4</v>
      </c>
      <c r="Q38" s="111">
        <v>2.29E-2</v>
      </c>
      <c r="R38" s="111">
        <v>5.8999999999999999E-3</v>
      </c>
    </row>
    <row r="39" spans="2:18">
      <c r="B39" s="59" t="s">
        <v>271</v>
      </c>
      <c r="C39" s="87"/>
      <c r="D39" s="87"/>
      <c r="E39" s="87"/>
      <c r="F39" s="87"/>
      <c r="G39" s="94"/>
      <c r="H39" s="87"/>
      <c r="I39" s="87"/>
      <c r="J39" s="111"/>
      <c r="K39" s="111"/>
      <c r="L39" s="89"/>
      <c r="M39" s="89"/>
      <c r="N39" s="89">
        <v>0</v>
      </c>
      <c r="O39" s="89"/>
      <c r="P39" s="111"/>
      <c r="Q39" s="111"/>
      <c r="R39" s="111"/>
    </row>
    <row r="40" spans="2:18">
      <c r="B40" s="58" t="s">
        <v>67</v>
      </c>
      <c r="C40" s="86"/>
      <c r="D40" s="86"/>
      <c r="E40" s="86"/>
      <c r="F40" s="86"/>
      <c r="G40" s="93"/>
      <c r="H40" s="86"/>
      <c r="I40" s="86"/>
      <c r="J40" s="110"/>
      <c r="K40" s="110"/>
      <c r="L40" s="88"/>
      <c r="M40" s="88"/>
      <c r="N40" s="88"/>
      <c r="O40" s="88"/>
      <c r="P40" s="110"/>
      <c r="Q40" s="110"/>
      <c r="R40" s="110"/>
    </row>
    <row r="41" spans="2:18">
      <c r="B41" s="59" t="s">
        <v>271</v>
      </c>
      <c r="C41" s="87"/>
      <c r="D41" s="87"/>
      <c r="E41" s="87"/>
      <c r="F41" s="87"/>
      <c r="G41" s="94"/>
      <c r="H41" s="87"/>
      <c r="I41" s="87"/>
      <c r="J41" s="111"/>
      <c r="K41" s="111"/>
      <c r="L41" s="89"/>
      <c r="M41" s="89"/>
      <c r="N41" s="89">
        <v>0</v>
      </c>
      <c r="O41" s="89"/>
      <c r="P41" s="111"/>
      <c r="Q41" s="111"/>
      <c r="R41" s="111"/>
    </row>
    <row r="42" spans="2:18">
      <c r="B42" s="58" t="s">
        <v>231</v>
      </c>
      <c r="C42" s="86"/>
      <c r="D42" s="86"/>
      <c r="E42" s="86"/>
      <c r="F42" s="86"/>
      <c r="G42" s="93"/>
      <c r="H42" s="86"/>
      <c r="I42" s="86"/>
      <c r="J42" s="110"/>
      <c r="K42" s="110"/>
      <c r="L42" s="88"/>
      <c r="M42" s="88"/>
      <c r="N42" s="88"/>
      <c r="O42" s="88"/>
      <c r="P42" s="110"/>
      <c r="Q42" s="110"/>
      <c r="R42" s="110"/>
    </row>
    <row r="43" spans="2:18" ht="31.5">
      <c r="B43" s="58" t="s">
        <v>76</v>
      </c>
      <c r="C43" s="86"/>
      <c r="D43" s="86"/>
      <c r="E43" s="86"/>
      <c r="F43" s="86"/>
      <c r="G43" s="93"/>
      <c r="H43" s="86"/>
      <c r="I43" s="86"/>
      <c r="J43" s="110"/>
      <c r="K43" s="110"/>
      <c r="L43" s="88"/>
      <c r="M43" s="88"/>
      <c r="N43" s="88"/>
      <c r="O43" s="88"/>
      <c r="P43" s="110"/>
      <c r="Q43" s="110"/>
      <c r="R43" s="110"/>
    </row>
    <row r="44" spans="2:18">
      <c r="B44" s="59" t="s">
        <v>271</v>
      </c>
      <c r="C44" s="87"/>
      <c r="D44" s="87"/>
      <c r="E44" s="87"/>
      <c r="F44" s="87"/>
      <c r="G44" s="94"/>
      <c r="H44" s="87"/>
      <c r="I44" s="87"/>
      <c r="J44" s="111"/>
      <c r="K44" s="111"/>
      <c r="L44" s="89"/>
      <c r="M44" s="89"/>
      <c r="N44" s="89">
        <v>0</v>
      </c>
      <c r="O44" s="89"/>
      <c r="P44" s="111"/>
      <c r="Q44" s="111"/>
      <c r="R44" s="111"/>
    </row>
    <row r="45" spans="2:18" ht="31.5">
      <c r="B45" s="58" t="s">
        <v>77</v>
      </c>
      <c r="C45" s="86"/>
      <c r="D45" s="86"/>
      <c r="E45" s="86"/>
      <c r="F45" s="86"/>
      <c r="G45" s="93"/>
      <c r="H45" s="86"/>
      <c r="I45" s="86"/>
      <c r="J45" s="110"/>
      <c r="K45" s="110"/>
      <c r="L45" s="88"/>
      <c r="M45" s="88"/>
      <c r="N45" s="88"/>
      <c r="O45" s="88"/>
      <c r="P45" s="110"/>
      <c r="Q45" s="110"/>
      <c r="R45" s="110"/>
    </row>
    <row r="46" spans="2:18">
      <c r="B46" s="117" t="s">
        <v>271</v>
      </c>
      <c r="C46" s="87"/>
      <c r="D46" s="87"/>
      <c r="E46" s="87"/>
      <c r="F46" s="87"/>
      <c r="G46" s="94"/>
      <c r="H46" s="87"/>
      <c r="I46" s="87"/>
      <c r="J46" s="111"/>
      <c r="K46" s="111"/>
      <c r="L46" s="89"/>
      <c r="M46" s="89"/>
      <c r="N46" s="89">
        <v>0</v>
      </c>
      <c r="O46" s="89"/>
      <c r="P46" s="111"/>
      <c r="Q46" s="111"/>
      <c r="R46" s="111"/>
    </row>
    <row r="47" spans="2:18">
      <c r="B47" s="114" t="s">
        <v>133</v>
      </c>
      <c r="C47" s="1"/>
      <c r="D47" s="1"/>
    </row>
    <row r="48" spans="2:18">
      <c r="B48" s="114" t="s">
        <v>245</v>
      </c>
      <c r="C48" s="1"/>
      <c r="D48" s="1"/>
    </row>
    <row r="49" spans="2:18">
      <c r="B49" s="144" t="s">
        <v>246</v>
      </c>
      <c r="C49" s="144"/>
      <c r="D49" s="144"/>
    </row>
    <row r="50" spans="2:18">
      <c r="B50" s="137" t="s">
        <v>256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2:18">
      <c r="C51" s="1"/>
      <c r="D51" s="1"/>
    </row>
    <row r="52" spans="2:18">
      <c r="C52" s="1"/>
      <c r="D52" s="1"/>
    </row>
    <row r="53" spans="2:18">
      <c r="C53" s="1"/>
      <c r="D53" s="1"/>
    </row>
    <row r="54" spans="2:18">
      <c r="C54" s="1"/>
      <c r="D54" s="1"/>
    </row>
    <row r="55" spans="2:18">
      <c r="C55" s="1"/>
      <c r="D55" s="1"/>
    </row>
    <row r="56" spans="2:18">
      <c r="C56" s="1"/>
      <c r="D56" s="1"/>
    </row>
    <row r="57" spans="2:18">
      <c r="C57" s="1"/>
      <c r="D57" s="1"/>
    </row>
    <row r="58" spans="2:18">
      <c r="C58" s="1"/>
      <c r="D58" s="1"/>
    </row>
    <row r="59" spans="2:18">
      <c r="C59" s="1"/>
      <c r="D59" s="1"/>
    </row>
    <row r="60" spans="2:18">
      <c r="C60" s="1"/>
      <c r="D60" s="1"/>
    </row>
    <row r="61" spans="2:18">
      <c r="C61" s="1"/>
      <c r="D61" s="1"/>
    </row>
    <row r="62" spans="2:18">
      <c r="C62" s="1"/>
      <c r="D62" s="1"/>
    </row>
    <row r="63" spans="2:18">
      <c r="C63" s="1"/>
      <c r="D63" s="1"/>
    </row>
    <row r="64" spans="2:18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50:R50"/>
    <mergeCell ref="B6:R6"/>
    <mergeCell ref="B7:R7"/>
    <mergeCell ref="B49:D49"/>
  </mergeCells>
  <phoneticPr fontId="4" type="noConversion"/>
  <dataValidations count="1">
    <dataValidation allowBlank="1" showInputMessage="1" showErrorMessage="1" sqref="S34:XFD1048576 A47:A1048576 A5:XFD11 M34:R49 A34:L46 B51:R1048576 B47:D48 E47:L49 B49" xr:uid="{00000000-0002-0000-0200-000000000000}"/>
  </dataValidation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U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600</v>
      </c>
    </row>
    <row r="4" spans="2:68">
      <c r="B4" s="80" t="s">
        <v>601</v>
      </c>
    </row>
    <row r="6" spans="2:68" ht="26.25" customHeight="1">
      <c r="B6" s="141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271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>
        <v>0</v>
      </c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271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>
        <v>0</v>
      </c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271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>
        <v>0</v>
      </c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271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>
        <v>0</v>
      </c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271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>
        <v>0</v>
      </c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845D3B13-2A43-477D-82AE-D63849E43B11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W1" sqref="W1"/>
    </sheetView>
  </sheetViews>
  <sheetFormatPr defaultColWidth="9.140625" defaultRowHeight="18"/>
  <cols>
    <col min="1" max="1" width="6.28515625" style="1" customWidth="1"/>
    <col min="2" max="2" width="48.140625" style="2" customWidth="1"/>
    <col min="3" max="3" width="11.140625" style="2" customWidth="1"/>
    <col min="4" max="4" width="10.28515625" style="2" customWidth="1"/>
    <col min="5" max="5" width="5.28515625" style="2" customWidth="1"/>
    <col min="6" max="6" width="9.85546875" style="2" customWidth="1"/>
    <col min="7" max="7" width="18.28515625" style="1" customWidth="1"/>
    <col min="8" max="8" width="9" style="1" customWidth="1"/>
    <col min="9" max="9" width="11.42578125" style="1" bestFit="1" customWidth="1"/>
    <col min="10" max="10" width="11.7109375" style="1" customWidth="1"/>
    <col min="11" max="11" width="9.28515625" style="1" customWidth="1"/>
    <col min="12" max="12" width="11.85546875" style="1" customWidth="1"/>
    <col min="13" max="13" width="9.85546875" style="1" customWidth="1"/>
    <col min="14" max="14" width="12.140625" style="1" customWidth="1"/>
    <col min="15" max="15" width="20.140625" style="1" customWidth="1"/>
    <col min="16" max="16" width="11.42578125" style="1" customWidth="1"/>
    <col min="17" max="17" width="10.42578125" style="1" customWidth="1"/>
    <col min="18" max="18" width="15.140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600</v>
      </c>
    </row>
    <row r="4" spans="2:66">
      <c r="B4" s="80" t="s">
        <v>601</v>
      </c>
    </row>
    <row r="6" spans="2:66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3.88</v>
      </c>
      <c r="L11" s="115"/>
      <c r="M11" s="109"/>
      <c r="N11" s="109">
        <v>1.5300000000000001E-2</v>
      </c>
      <c r="O11" s="82">
        <v>57288621.850000001</v>
      </c>
      <c r="P11" s="82"/>
      <c r="Q11" s="82">
        <v>38.548000000000002</v>
      </c>
      <c r="R11" s="82">
        <v>62139.199999999997</v>
      </c>
      <c r="S11" s="109"/>
      <c r="T11" s="109"/>
      <c r="U11" s="109">
        <v>9.4E-2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3.88</v>
      </c>
      <c r="L12" s="86"/>
      <c r="M12" s="110"/>
      <c r="N12" s="110">
        <v>1.5300000000000001E-2</v>
      </c>
      <c r="O12" s="88">
        <v>57288621.850000001</v>
      </c>
      <c r="P12" s="88"/>
      <c r="Q12" s="88">
        <v>38.548000000000002</v>
      </c>
      <c r="R12" s="88">
        <v>62139.199999999997</v>
      </c>
      <c r="S12" s="110"/>
      <c r="T12" s="110"/>
      <c r="U12" s="110">
        <v>9.4E-2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4.66</v>
      </c>
      <c r="L13" s="86"/>
      <c r="M13" s="110"/>
      <c r="N13" s="110">
        <v>1.5E-3</v>
      </c>
      <c r="O13" s="88">
        <v>29095450.710000001</v>
      </c>
      <c r="P13" s="88"/>
      <c r="Q13" s="88">
        <v>38.548000000000002</v>
      </c>
      <c r="R13" s="88">
        <v>32712.54</v>
      </c>
      <c r="S13" s="110"/>
      <c r="T13" s="110"/>
      <c r="U13" s="110">
        <v>4.9500000000000002E-2</v>
      </c>
    </row>
    <row r="14" spans="2:66" customFormat="1" ht="15.75">
      <c r="B14" s="59" t="s">
        <v>303</v>
      </c>
      <c r="C14" s="87">
        <v>2310282</v>
      </c>
      <c r="D14" s="87" t="s">
        <v>142</v>
      </c>
      <c r="E14" s="87"/>
      <c r="F14" s="87">
        <v>695</v>
      </c>
      <c r="G14" s="87" t="s">
        <v>304</v>
      </c>
      <c r="H14" s="87" t="s">
        <v>305</v>
      </c>
      <c r="I14" s="87" t="s">
        <v>306</v>
      </c>
      <c r="J14" s="94"/>
      <c r="K14" s="87">
        <v>1.47</v>
      </c>
      <c r="L14" s="87" t="s">
        <v>165</v>
      </c>
      <c r="M14" s="111">
        <v>3.8E-3</v>
      </c>
      <c r="N14" s="111">
        <v>-1.3300000000000001E-2</v>
      </c>
      <c r="O14" s="89">
        <v>3545000</v>
      </c>
      <c r="P14" s="89">
        <v>104.23</v>
      </c>
      <c r="Q14" s="89">
        <v>0</v>
      </c>
      <c r="R14" s="89">
        <v>3694.95</v>
      </c>
      <c r="S14" s="111">
        <v>1.1999999999999999E-3</v>
      </c>
      <c r="T14" s="111">
        <v>5.9500000000000004E-2</v>
      </c>
      <c r="U14" s="111">
        <v>5.6000000000000008E-3</v>
      </c>
    </row>
    <row r="15" spans="2:66" customFormat="1" ht="15.75">
      <c r="B15" s="59" t="s">
        <v>307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305</v>
      </c>
      <c r="I15" s="87" t="s">
        <v>306</v>
      </c>
      <c r="J15" s="94"/>
      <c r="K15" s="87">
        <v>1.87</v>
      </c>
      <c r="L15" s="87" t="s">
        <v>165</v>
      </c>
      <c r="M15" s="111">
        <v>5.0000000000000001E-3</v>
      </c>
      <c r="N15" s="111">
        <v>-2.3999999999999998E-3</v>
      </c>
      <c r="O15" s="89">
        <v>2719000</v>
      </c>
      <c r="P15" s="89">
        <v>102.97</v>
      </c>
      <c r="Q15" s="89">
        <v>0</v>
      </c>
      <c r="R15" s="89">
        <v>2799.75</v>
      </c>
      <c r="S15" s="111">
        <v>4.0999999999999995E-3</v>
      </c>
      <c r="T15" s="111">
        <v>4.5100000000000001E-2</v>
      </c>
      <c r="U15" s="111">
        <v>4.1999999999999997E-3</v>
      </c>
    </row>
    <row r="16" spans="2:66" customFormat="1" ht="15.75">
      <c r="B16" s="59" t="s">
        <v>308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305</v>
      </c>
      <c r="I16" s="87" t="s">
        <v>306</v>
      </c>
      <c r="J16" s="94"/>
      <c r="K16" s="87">
        <v>5.44</v>
      </c>
      <c r="L16" s="87" t="s">
        <v>165</v>
      </c>
      <c r="M16" s="111">
        <v>2.4500000000000001E-2</v>
      </c>
      <c r="N16" s="111">
        <v>1.8E-3</v>
      </c>
      <c r="O16" s="89">
        <v>1618000</v>
      </c>
      <c r="P16" s="89">
        <v>120.08</v>
      </c>
      <c r="Q16" s="89">
        <v>0</v>
      </c>
      <c r="R16" s="89">
        <v>1942.89</v>
      </c>
      <c r="S16" s="111">
        <v>7.000000000000001E-4</v>
      </c>
      <c r="T16" s="111">
        <v>3.1300000000000001E-2</v>
      </c>
      <c r="U16" s="111">
        <v>2.8999999999999998E-3</v>
      </c>
    </row>
    <row r="17" spans="2:21" customFormat="1" ht="15.75">
      <c r="B17" s="59" t="s">
        <v>309</v>
      </c>
      <c r="C17" s="87">
        <v>1160944</v>
      </c>
      <c r="D17" s="87" t="s">
        <v>142</v>
      </c>
      <c r="E17" s="87"/>
      <c r="F17" s="87">
        <v>1300</v>
      </c>
      <c r="G17" s="87" t="s">
        <v>310</v>
      </c>
      <c r="H17" s="87" t="s">
        <v>311</v>
      </c>
      <c r="I17" s="87" t="s">
        <v>306</v>
      </c>
      <c r="J17" s="94"/>
      <c r="K17" s="87">
        <v>5.85</v>
      </c>
      <c r="L17" s="87" t="s">
        <v>165</v>
      </c>
      <c r="M17" s="111">
        <v>6.5000000000000006E-3</v>
      </c>
      <c r="N17" s="111">
        <v>1.6299999999999999E-2</v>
      </c>
      <c r="O17" s="89">
        <v>3059000</v>
      </c>
      <c r="P17" s="89">
        <v>99.53</v>
      </c>
      <c r="Q17" s="89">
        <v>0</v>
      </c>
      <c r="R17" s="89">
        <v>3044.62</v>
      </c>
      <c r="S17" s="111">
        <v>4.1999999999999997E-3</v>
      </c>
      <c r="T17" s="111">
        <v>4.9000000000000002E-2</v>
      </c>
      <c r="U17" s="111">
        <v>4.5999999999999999E-3</v>
      </c>
    </row>
    <row r="18" spans="2:21" customFormat="1" ht="15.75">
      <c r="B18" s="59" t="s">
        <v>312</v>
      </c>
      <c r="C18" s="87">
        <v>7590219</v>
      </c>
      <c r="D18" s="87" t="s">
        <v>142</v>
      </c>
      <c r="E18" s="87"/>
      <c r="F18" s="87">
        <v>759</v>
      </c>
      <c r="G18" s="87" t="s">
        <v>310</v>
      </c>
      <c r="H18" s="87" t="s">
        <v>311</v>
      </c>
      <c r="I18" s="87" t="s">
        <v>306</v>
      </c>
      <c r="J18" s="94"/>
      <c r="K18" s="87">
        <v>6.32</v>
      </c>
      <c r="L18" s="87" t="s">
        <v>165</v>
      </c>
      <c r="M18" s="111">
        <v>5.0000000000000001E-3</v>
      </c>
      <c r="N18" s="111">
        <v>1.1699999999999999E-2</v>
      </c>
      <c r="O18" s="89">
        <v>3365000</v>
      </c>
      <c r="P18" s="89">
        <v>103.77</v>
      </c>
      <c r="Q18" s="89">
        <v>0</v>
      </c>
      <c r="R18" s="89">
        <v>3491.86</v>
      </c>
      <c r="S18" s="111">
        <v>3.0000000000000001E-3</v>
      </c>
      <c r="T18" s="111">
        <v>5.62E-2</v>
      </c>
      <c r="U18" s="111">
        <v>5.3E-3</v>
      </c>
    </row>
    <row r="19" spans="2:21" customFormat="1" ht="15.75">
      <c r="B19" s="59" t="s">
        <v>313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311</v>
      </c>
      <c r="I19" s="87" t="s">
        <v>306</v>
      </c>
      <c r="J19" s="94"/>
      <c r="K19" s="87">
        <v>2.4700000000000002</v>
      </c>
      <c r="L19" s="87" t="s">
        <v>165</v>
      </c>
      <c r="M19" s="111">
        <v>0.05</v>
      </c>
      <c r="N19" s="111">
        <v>-2.9999999999999997E-4</v>
      </c>
      <c r="O19" s="89">
        <v>2521760.0299999998</v>
      </c>
      <c r="P19" s="89">
        <v>122.2</v>
      </c>
      <c r="Q19" s="89">
        <v>0</v>
      </c>
      <c r="R19" s="89">
        <v>3081.59</v>
      </c>
      <c r="S19" s="111">
        <v>3.0999999999999999E-3</v>
      </c>
      <c r="T19" s="111">
        <v>4.9599999999999998E-2</v>
      </c>
      <c r="U19" s="111">
        <v>4.6999999999999993E-3</v>
      </c>
    </row>
    <row r="20" spans="2:21" customFormat="1" ht="15.75">
      <c r="B20" s="59" t="s">
        <v>314</v>
      </c>
      <c r="C20" s="87">
        <v>1110915</v>
      </c>
      <c r="D20" s="87" t="s">
        <v>142</v>
      </c>
      <c r="E20" s="87"/>
      <c r="F20" s="87">
        <v>1063</v>
      </c>
      <c r="G20" s="87" t="s">
        <v>315</v>
      </c>
      <c r="H20" s="87" t="s">
        <v>316</v>
      </c>
      <c r="I20" s="87" t="s">
        <v>306</v>
      </c>
      <c r="J20" s="94"/>
      <c r="K20" s="87">
        <v>1.25</v>
      </c>
      <c r="L20" s="87" t="s">
        <v>165</v>
      </c>
      <c r="M20" s="111">
        <v>5.1500000000000004E-2</v>
      </c>
      <c r="N20" s="111">
        <v>1E-4</v>
      </c>
      <c r="O20" s="89">
        <v>1147294.1499999999</v>
      </c>
      <c r="P20" s="89">
        <v>162.91</v>
      </c>
      <c r="Q20" s="89">
        <v>0</v>
      </c>
      <c r="R20" s="89">
        <v>1869.06</v>
      </c>
      <c r="S20" s="111">
        <v>2.9999999999999997E-4</v>
      </c>
      <c r="T20" s="111">
        <v>3.0099999999999998E-2</v>
      </c>
      <c r="U20" s="111">
        <v>2.8000000000000004E-3</v>
      </c>
    </row>
    <row r="21" spans="2:21" customFormat="1" ht="15.75">
      <c r="B21" s="59" t="s">
        <v>317</v>
      </c>
      <c r="C21" s="87">
        <v>1134030</v>
      </c>
      <c r="D21" s="87" t="s">
        <v>142</v>
      </c>
      <c r="E21" s="87"/>
      <c r="F21" s="87">
        <v>1367</v>
      </c>
      <c r="G21" s="87" t="s">
        <v>318</v>
      </c>
      <c r="H21" s="87" t="s">
        <v>316</v>
      </c>
      <c r="I21" s="87" t="s">
        <v>306</v>
      </c>
      <c r="J21" s="94"/>
      <c r="K21" s="87">
        <v>2.08</v>
      </c>
      <c r="L21" s="87" t="s">
        <v>165</v>
      </c>
      <c r="M21" s="111">
        <v>2.4E-2</v>
      </c>
      <c r="N21" s="111">
        <v>-1.34E-2</v>
      </c>
      <c r="O21" s="89">
        <v>1750000</v>
      </c>
      <c r="P21" s="89">
        <v>115.13</v>
      </c>
      <c r="Q21" s="89">
        <v>0</v>
      </c>
      <c r="R21" s="89">
        <v>2014.78</v>
      </c>
      <c r="S21" s="111">
        <v>5.8999999999999999E-3</v>
      </c>
      <c r="T21" s="111">
        <v>3.2400000000000005E-2</v>
      </c>
      <c r="U21" s="111">
        <v>3.0000000000000001E-3</v>
      </c>
    </row>
    <row r="22" spans="2:21" customFormat="1" ht="15.75">
      <c r="B22" s="59" t="s">
        <v>319</v>
      </c>
      <c r="C22" s="87">
        <v>1134048</v>
      </c>
      <c r="D22" s="87" t="s">
        <v>142</v>
      </c>
      <c r="E22" s="87"/>
      <c r="F22" s="87">
        <v>1367</v>
      </c>
      <c r="G22" s="87" t="s">
        <v>318</v>
      </c>
      <c r="H22" s="87" t="s">
        <v>316</v>
      </c>
      <c r="I22" s="87" t="s">
        <v>306</v>
      </c>
      <c r="J22" s="94"/>
      <c r="K22" s="87">
        <v>2.99</v>
      </c>
      <c r="L22" s="87" t="s">
        <v>165</v>
      </c>
      <c r="M22" s="111">
        <v>2.4E-2</v>
      </c>
      <c r="N22" s="111">
        <v>-9.1000000000000004E-3</v>
      </c>
      <c r="O22" s="89">
        <v>1750000</v>
      </c>
      <c r="P22" s="89">
        <v>115.36</v>
      </c>
      <c r="Q22" s="89">
        <v>0</v>
      </c>
      <c r="R22" s="89">
        <v>2018.8</v>
      </c>
      <c r="S22" s="111">
        <v>5.8999999999999999E-3</v>
      </c>
      <c r="T22" s="111">
        <v>3.2500000000000001E-2</v>
      </c>
      <c r="U22" s="111">
        <v>3.0999999999999999E-3</v>
      </c>
    </row>
    <row r="23" spans="2:21" customFormat="1" ht="15.75">
      <c r="B23" s="59" t="s">
        <v>320</v>
      </c>
      <c r="C23" s="87">
        <v>6950083</v>
      </c>
      <c r="D23" s="87" t="s">
        <v>142</v>
      </c>
      <c r="E23" s="87"/>
      <c r="F23" s="87">
        <v>695</v>
      </c>
      <c r="G23" s="87" t="s">
        <v>304</v>
      </c>
      <c r="H23" s="87" t="s">
        <v>316</v>
      </c>
      <c r="I23" s="87" t="s">
        <v>306</v>
      </c>
      <c r="J23" s="94"/>
      <c r="K23" s="87">
        <v>4.29</v>
      </c>
      <c r="L23" s="87" t="s">
        <v>165</v>
      </c>
      <c r="M23" s="111">
        <v>4.4999999999999998E-2</v>
      </c>
      <c r="N23" s="111">
        <v>-3.2000000000000002E-3</v>
      </c>
      <c r="O23" s="89">
        <v>646520</v>
      </c>
      <c r="P23" s="89">
        <v>125.33</v>
      </c>
      <c r="Q23" s="89">
        <v>8.7789999999999999</v>
      </c>
      <c r="R23" s="89">
        <v>819.06</v>
      </c>
      <c r="S23" s="111">
        <v>4.0000000000000002E-4</v>
      </c>
      <c r="T23" s="111">
        <v>1.32E-2</v>
      </c>
      <c r="U23" s="111">
        <v>1.1999999999999999E-3</v>
      </c>
    </row>
    <row r="24" spans="2:21" customFormat="1" ht="15.75">
      <c r="B24" s="59" t="s">
        <v>321</v>
      </c>
      <c r="C24" s="87">
        <v>3230224</v>
      </c>
      <c r="D24" s="87" t="s">
        <v>142</v>
      </c>
      <c r="E24" s="87"/>
      <c r="F24" s="87">
        <v>323</v>
      </c>
      <c r="G24" s="87" t="s">
        <v>310</v>
      </c>
      <c r="H24" s="87" t="s">
        <v>316</v>
      </c>
      <c r="I24" s="87" t="s">
        <v>306</v>
      </c>
      <c r="J24" s="94"/>
      <c r="K24" s="87">
        <v>6.88</v>
      </c>
      <c r="L24" s="87" t="s">
        <v>165</v>
      </c>
      <c r="M24" s="111">
        <v>5.8499999999999996E-2</v>
      </c>
      <c r="N24" s="111">
        <v>6.6E-3</v>
      </c>
      <c r="O24" s="89">
        <v>399653.19</v>
      </c>
      <c r="P24" s="89">
        <v>119.29</v>
      </c>
      <c r="Q24" s="89">
        <v>0</v>
      </c>
      <c r="R24" s="89">
        <v>476.75</v>
      </c>
      <c r="S24" s="111">
        <v>7.000000000000001E-4</v>
      </c>
      <c r="T24" s="111">
        <v>7.7000000000000002E-3</v>
      </c>
      <c r="U24" s="111">
        <v>7.000000000000001E-4</v>
      </c>
    </row>
    <row r="25" spans="2:21" customFormat="1" ht="15.75">
      <c r="B25" s="59" t="s">
        <v>322</v>
      </c>
      <c r="C25" s="87">
        <v>1142595</v>
      </c>
      <c r="D25" s="87" t="s">
        <v>142</v>
      </c>
      <c r="E25" s="87"/>
      <c r="F25" s="87">
        <v>1363</v>
      </c>
      <c r="G25" s="87" t="s">
        <v>323</v>
      </c>
      <c r="H25" s="87" t="s">
        <v>316</v>
      </c>
      <c r="I25" s="87" t="s">
        <v>306</v>
      </c>
      <c r="J25" s="94"/>
      <c r="K25" s="87">
        <v>5.37</v>
      </c>
      <c r="L25" s="87" t="s">
        <v>165</v>
      </c>
      <c r="M25" s="111">
        <v>1.23E-2</v>
      </c>
      <c r="N25" s="111">
        <v>9.8999999999999991E-3</v>
      </c>
      <c r="O25" s="89">
        <v>3048500</v>
      </c>
      <c r="P25" s="89">
        <v>107.3</v>
      </c>
      <c r="Q25" s="89">
        <v>0</v>
      </c>
      <c r="R25" s="89">
        <v>3271.04</v>
      </c>
      <c r="S25" s="111">
        <v>1.9E-3</v>
      </c>
      <c r="T25" s="111">
        <v>5.2600000000000001E-2</v>
      </c>
      <c r="U25" s="111">
        <v>4.8999999999999998E-3</v>
      </c>
    </row>
    <row r="26" spans="2:21" customFormat="1" ht="15.75">
      <c r="B26" s="59" t="s">
        <v>324</v>
      </c>
      <c r="C26" s="87">
        <v>6910095</v>
      </c>
      <c r="D26" s="87" t="s">
        <v>142</v>
      </c>
      <c r="E26" s="87"/>
      <c r="F26" s="87">
        <v>691</v>
      </c>
      <c r="G26" s="87" t="s">
        <v>304</v>
      </c>
      <c r="H26" s="87" t="s">
        <v>325</v>
      </c>
      <c r="I26" s="87" t="s">
        <v>306</v>
      </c>
      <c r="J26" s="94"/>
      <c r="K26" s="87">
        <v>14.8</v>
      </c>
      <c r="L26" s="87" t="s">
        <v>165</v>
      </c>
      <c r="M26" s="111">
        <v>0</v>
      </c>
      <c r="N26" s="111">
        <v>7.0999999999999995E-3</v>
      </c>
      <c r="O26" s="89">
        <v>1930685</v>
      </c>
      <c r="P26" s="89">
        <v>126.21</v>
      </c>
      <c r="Q26" s="89">
        <v>29.768999999999998</v>
      </c>
      <c r="R26" s="89">
        <v>2466.4899999999998</v>
      </c>
      <c r="S26" s="111">
        <v>1.7000000000000001E-3</v>
      </c>
      <c r="T26" s="111">
        <v>3.9699999999999999E-2</v>
      </c>
      <c r="U26" s="111">
        <v>3.7000000000000002E-3</v>
      </c>
    </row>
    <row r="27" spans="2:21" customFormat="1" ht="15.75">
      <c r="B27" s="59" t="s">
        <v>326</v>
      </c>
      <c r="C27" s="87">
        <v>1130632</v>
      </c>
      <c r="D27" s="87" t="s">
        <v>142</v>
      </c>
      <c r="E27" s="87"/>
      <c r="F27" s="87">
        <v>1450</v>
      </c>
      <c r="G27" s="87" t="s">
        <v>310</v>
      </c>
      <c r="H27" s="87" t="s">
        <v>325</v>
      </c>
      <c r="I27" s="87" t="s">
        <v>306</v>
      </c>
      <c r="J27" s="94"/>
      <c r="K27" s="87">
        <v>6.05</v>
      </c>
      <c r="L27" s="87" t="s">
        <v>165</v>
      </c>
      <c r="M27" s="111">
        <v>3.3500000000000002E-2</v>
      </c>
      <c r="N27" s="111">
        <v>4.3E-3</v>
      </c>
      <c r="O27" s="89">
        <v>1570302.91</v>
      </c>
      <c r="P27" s="89">
        <v>109.59</v>
      </c>
      <c r="Q27" s="89">
        <v>0</v>
      </c>
      <c r="R27" s="89">
        <v>1720.89</v>
      </c>
      <c r="S27" s="111">
        <v>6.1999999999999998E-3</v>
      </c>
      <c r="T27" s="111">
        <v>2.7699999999999999E-2</v>
      </c>
      <c r="U27" s="111">
        <v>2.5999999999999999E-3</v>
      </c>
    </row>
    <row r="28" spans="2:21" customFormat="1" ht="15.75">
      <c r="B28" s="59" t="s">
        <v>327</v>
      </c>
      <c r="C28" s="87">
        <v>1099944</v>
      </c>
      <c r="D28" s="87" t="s">
        <v>142</v>
      </c>
      <c r="E28" s="87"/>
      <c r="F28" s="87">
        <v>1303</v>
      </c>
      <c r="G28" s="87" t="s">
        <v>310</v>
      </c>
      <c r="H28" s="87">
        <v>0</v>
      </c>
      <c r="I28" s="87" t="s">
        <v>280</v>
      </c>
      <c r="J28" s="94"/>
      <c r="K28" s="87">
        <v>0</v>
      </c>
      <c r="L28" s="87" t="s">
        <v>165</v>
      </c>
      <c r="M28" s="111">
        <v>5.7500000000000002E-2</v>
      </c>
      <c r="N28" s="111">
        <v>0</v>
      </c>
      <c r="O28" s="89">
        <v>1203.6600000000001</v>
      </c>
      <c r="P28" s="89">
        <v>1E-4</v>
      </c>
      <c r="Q28" s="89">
        <v>0</v>
      </c>
      <c r="R28" s="89">
        <v>0</v>
      </c>
      <c r="S28" s="111">
        <v>0</v>
      </c>
      <c r="T28" s="111">
        <v>0</v>
      </c>
      <c r="U28" s="111">
        <v>0</v>
      </c>
    </row>
    <row r="29" spans="2:21" customFormat="1" ht="15.75">
      <c r="B29" s="59" t="s">
        <v>328</v>
      </c>
      <c r="C29" s="87">
        <v>1099951</v>
      </c>
      <c r="D29" s="87" t="s">
        <v>142</v>
      </c>
      <c r="E29" s="87"/>
      <c r="F29" s="87">
        <v>1303</v>
      </c>
      <c r="G29" s="87" t="s">
        <v>310</v>
      </c>
      <c r="H29" s="87">
        <v>0</v>
      </c>
      <c r="I29" s="87" t="s">
        <v>280</v>
      </c>
      <c r="J29" s="94"/>
      <c r="K29" s="87">
        <v>0</v>
      </c>
      <c r="L29" s="87" t="s">
        <v>165</v>
      </c>
      <c r="M29" s="111">
        <v>7.4999999999999997E-2</v>
      </c>
      <c r="N29" s="111">
        <v>0</v>
      </c>
      <c r="O29" s="89">
        <v>11225.8</v>
      </c>
      <c r="P29" s="89">
        <v>1E-4</v>
      </c>
      <c r="Q29" s="89">
        <v>0</v>
      </c>
      <c r="R29" s="89">
        <v>0</v>
      </c>
      <c r="S29" s="111">
        <v>2.9999999999999997E-4</v>
      </c>
      <c r="T29" s="111">
        <v>0</v>
      </c>
      <c r="U29" s="111">
        <v>0</v>
      </c>
    </row>
    <row r="30" spans="2:21" customFormat="1" ht="15.75">
      <c r="B30" s="59" t="s">
        <v>329</v>
      </c>
      <c r="C30" s="87">
        <v>1099969</v>
      </c>
      <c r="D30" s="87" t="s">
        <v>142</v>
      </c>
      <c r="E30" s="87"/>
      <c r="F30" s="87">
        <v>1303</v>
      </c>
      <c r="G30" s="87" t="s">
        <v>310</v>
      </c>
      <c r="H30" s="87">
        <v>0</v>
      </c>
      <c r="I30" s="87" t="s">
        <v>280</v>
      </c>
      <c r="J30" s="94"/>
      <c r="K30" s="87">
        <v>0</v>
      </c>
      <c r="L30" s="87" t="s">
        <v>165</v>
      </c>
      <c r="M30" s="111">
        <v>7.4999999999999997E-2</v>
      </c>
      <c r="N30" s="111">
        <v>0</v>
      </c>
      <c r="O30" s="89">
        <v>12305.97</v>
      </c>
      <c r="P30" s="89">
        <v>1E-4</v>
      </c>
      <c r="Q30" s="89">
        <v>0</v>
      </c>
      <c r="R30" s="89">
        <v>0</v>
      </c>
      <c r="S30" s="111">
        <v>2.0000000000000001E-4</v>
      </c>
      <c r="T30" s="111">
        <v>0</v>
      </c>
      <c r="U30" s="111">
        <v>0</v>
      </c>
    </row>
    <row r="31" spans="2:21" customFormat="1" ht="15.75">
      <c r="B31" s="58" t="s">
        <v>49</v>
      </c>
      <c r="C31" s="86"/>
      <c r="D31" s="86"/>
      <c r="E31" s="86"/>
      <c r="F31" s="86"/>
      <c r="G31" s="86"/>
      <c r="H31" s="86"/>
      <c r="I31" s="86"/>
      <c r="J31" s="93"/>
      <c r="K31" s="86">
        <v>3.07</v>
      </c>
      <c r="L31" s="86"/>
      <c r="M31" s="110"/>
      <c r="N31" s="110">
        <v>2.5000000000000001E-2</v>
      </c>
      <c r="O31" s="88">
        <v>23026401.050000001</v>
      </c>
      <c r="P31" s="88"/>
      <c r="Q31" s="88"/>
      <c r="R31" s="88">
        <v>24531.66</v>
      </c>
      <c r="S31" s="110"/>
      <c r="T31" s="110"/>
      <c r="U31" s="110">
        <v>3.7100000000000001E-2</v>
      </c>
    </row>
    <row r="32" spans="2:21" customFormat="1" ht="15.75">
      <c r="B32" s="59" t="s">
        <v>330</v>
      </c>
      <c r="C32" s="87">
        <v>1138114</v>
      </c>
      <c r="D32" s="87" t="s">
        <v>142</v>
      </c>
      <c r="E32" s="87"/>
      <c r="F32" s="87">
        <v>1328</v>
      </c>
      <c r="G32" s="87" t="s">
        <v>310</v>
      </c>
      <c r="H32" s="87" t="s">
        <v>311</v>
      </c>
      <c r="I32" s="87" t="s">
        <v>306</v>
      </c>
      <c r="J32" s="94"/>
      <c r="K32" s="87">
        <v>2.0699999999999998</v>
      </c>
      <c r="L32" s="87" t="s">
        <v>165</v>
      </c>
      <c r="M32" s="111">
        <v>3.39E-2</v>
      </c>
      <c r="N32" s="111">
        <v>4.2000000000000003E-2</v>
      </c>
      <c r="O32" s="89">
        <v>1752660</v>
      </c>
      <c r="P32" s="89">
        <v>107.75</v>
      </c>
      <c r="Q32" s="89">
        <v>0</v>
      </c>
      <c r="R32" s="89">
        <v>1888.49</v>
      </c>
      <c r="S32" s="111">
        <v>1.8E-3</v>
      </c>
      <c r="T32" s="111">
        <v>3.04E-2</v>
      </c>
      <c r="U32" s="111">
        <v>2.8999999999999998E-3</v>
      </c>
    </row>
    <row r="33" spans="2:21" customFormat="1" ht="15.75">
      <c r="B33" s="59" t="s">
        <v>331</v>
      </c>
      <c r="C33" s="87">
        <v>4160149</v>
      </c>
      <c r="D33" s="87" t="s">
        <v>142</v>
      </c>
      <c r="E33" s="87"/>
      <c r="F33" s="87">
        <v>416</v>
      </c>
      <c r="G33" s="87" t="s">
        <v>310</v>
      </c>
      <c r="H33" s="87" t="s">
        <v>311</v>
      </c>
      <c r="I33" s="87" t="s">
        <v>306</v>
      </c>
      <c r="J33" s="94"/>
      <c r="K33" s="87">
        <v>4.7300000000000004</v>
      </c>
      <c r="L33" s="87" t="s">
        <v>165</v>
      </c>
      <c r="M33" s="111">
        <v>4.5999999999999999E-2</v>
      </c>
      <c r="N33" s="111">
        <v>4.9000000000000002E-2</v>
      </c>
      <c r="O33" s="89">
        <v>1957200</v>
      </c>
      <c r="P33" s="89">
        <v>107.92</v>
      </c>
      <c r="Q33" s="89">
        <v>0</v>
      </c>
      <c r="R33" s="89">
        <v>2112.21</v>
      </c>
      <c r="S33" s="111">
        <v>1.2699999999999999E-2</v>
      </c>
      <c r="T33" s="111">
        <v>3.4000000000000002E-2</v>
      </c>
      <c r="U33" s="111">
        <v>3.2000000000000002E-3</v>
      </c>
    </row>
    <row r="34" spans="2:21" customFormat="1" ht="15.75">
      <c r="B34" s="59" t="s">
        <v>332</v>
      </c>
      <c r="C34" s="87">
        <v>1137033</v>
      </c>
      <c r="D34" s="87" t="s">
        <v>142</v>
      </c>
      <c r="E34" s="87"/>
      <c r="F34" s="87">
        <v>1597</v>
      </c>
      <c r="G34" s="87" t="s">
        <v>318</v>
      </c>
      <c r="H34" s="87" t="s">
        <v>333</v>
      </c>
      <c r="I34" s="87" t="s">
        <v>161</v>
      </c>
      <c r="J34" s="94"/>
      <c r="K34" s="87">
        <v>4.75</v>
      </c>
      <c r="L34" s="87" t="s">
        <v>165</v>
      </c>
      <c r="M34" s="111">
        <v>3.39E-2</v>
      </c>
      <c r="N34" s="111">
        <v>5.4900000000000004E-2</v>
      </c>
      <c r="O34" s="89">
        <v>1910000</v>
      </c>
      <c r="P34" s="89">
        <v>104.74</v>
      </c>
      <c r="Q34" s="89">
        <v>0</v>
      </c>
      <c r="R34" s="89">
        <v>2000.53</v>
      </c>
      <c r="S34" s="111">
        <v>2.7000000000000001E-3</v>
      </c>
      <c r="T34" s="111">
        <v>3.2199999999999999E-2</v>
      </c>
      <c r="U34" s="111">
        <v>3.0000000000000001E-3</v>
      </c>
    </row>
    <row r="35" spans="2:21" customFormat="1" ht="15.75">
      <c r="B35" s="59" t="s">
        <v>334</v>
      </c>
      <c r="C35" s="87">
        <v>3230240</v>
      </c>
      <c r="D35" s="87" t="s">
        <v>142</v>
      </c>
      <c r="E35" s="87"/>
      <c r="F35" s="87">
        <v>323</v>
      </c>
      <c r="G35" s="87" t="s">
        <v>310</v>
      </c>
      <c r="H35" s="87" t="s">
        <v>316</v>
      </c>
      <c r="I35" s="87" t="s">
        <v>306</v>
      </c>
      <c r="J35" s="94"/>
      <c r="K35" s="87">
        <v>1.1599999999999999</v>
      </c>
      <c r="L35" s="87" t="s">
        <v>165</v>
      </c>
      <c r="M35" s="111">
        <v>2.3E-2</v>
      </c>
      <c r="N35" s="111">
        <v>2.5999999999999999E-3</v>
      </c>
      <c r="O35" s="89">
        <v>1797705.84</v>
      </c>
      <c r="P35" s="89">
        <v>107.53</v>
      </c>
      <c r="Q35" s="89">
        <v>0</v>
      </c>
      <c r="R35" s="89">
        <v>1933.07</v>
      </c>
      <c r="S35" s="111">
        <v>1.8E-3</v>
      </c>
      <c r="T35" s="111">
        <v>3.1099999999999999E-2</v>
      </c>
      <c r="U35" s="111">
        <v>2.8999999999999998E-3</v>
      </c>
    </row>
    <row r="36" spans="2:21" customFormat="1" ht="15.75">
      <c r="B36" s="59" t="s">
        <v>335</v>
      </c>
      <c r="C36" s="87">
        <v>1133529</v>
      </c>
      <c r="D36" s="87" t="s">
        <v>142</v>
      </c>
      <c r="E36" s="87"/>
      <c r="F36" s="87">
        <v>1527</v>
      </c>
      <c r="G36" s="87" t="s">
        <v>318</v>
      </c>
      <c r="H36" s="87" t="s">
        <v>316</v>
      </c>
      <c r="I36" s="87" t="s">
        <v>306</v>
      </c>
      <c r="J36" s="94"/>
      <c r="K36" s="87">
        <v>1.27</v>
      </c>
      <c r="L36" s="87" t="s">
        <v>165</v>
      </c>
      <c r="M36" s="111">
        <v>3.85E-2</v>
      </c>
      <c r="N36" s="111">
        <v>3.6600000000000001E-2</v>
      </c>
      <c r="O36" s="89">
        <v>1896200</v>
      </c>
      <c r="P36" s="89">
        <v>108.55</v>
      </c>
      <c r="Q36" s="89">
        <v>0</v>
      </c>
      <c r="R36" s="89">
        <v>2058.33</v>
      </c>
      <c r="S36" s="111">
        <v>4.7999999999999996E-3</v>
      </c>
      <c r="T36" s="111">
        <v>3.3099999999999997E-2</v>
      </c>
      <c r="U36" s="111">
        <v>3.0999999999999999E-3</v>
      </c>
    </row>
    <row r="37" spans="2:21" customFormat="1" ht="15.75">
      <c r="B37" s="59" t="s">
        <v>336</v>
      </c>
      <c r="C37" s="87">
        <v>1135920</v>
      </c>
      <c r="D37" s="87" t="s">
        <v>142</v>
      </c>
      <c r="E37" s="87"/>
      <c r="F37" s="87">
        <v>1431</v>
      </c>
      <c r="G37" s="87" t="s">
        <v>318</v>
      </c>
      <c r="H37" s="87" t="s">
        <v>337</v>
      </c>
      <c r="I37" s="87" t="s">
        <v>161</v>
      </c>
      <c r="J37" s="94"/>
      <c r="K37" s="87">
        <v>1.95</v>
      </c>
      <c r="L37" s="87" t="s">
        <v>165</v>
      </c>
      <c r="M37" s="111">
        <v>4.0999999999999995E-2</v>
      </c>
      <c r="N37" s="111">
        <v>1.1399999999999999E-2</v>
      </c>
      <c r="O37" s="89">
        <v>1903200</v>
      </c>
      <c r="P37" s="89">
        <v>110.6</v>
      </c>
      <c r="Q37" s="89">
        <v>0</v>
      </c>
      <c r="R37" s="89">
        <v>2104.94</v>
      </c>
      <c r="S37" s="111">
        <v>6.3E-3</v>
      </c>
      <c r="T37" s="111">
        <v>3.39E-2</v>
      </c>
      <c r="U37" s="111">
        <v>3.2000000000000002E-3</v>
      </c>
    </row>
    <row r="38" spans="2:21">
      <c r="B38" s="59" t="s">
        <v>338</v>
      </c>
      <c r="C38" s="87">
        <v>7390149</v>
      </c>
      <c r="D38" s="87" t="s">
        <v>142</v>
      </c>
      <c r="E38" s="87"/>
      <c r="F38" s="87">
        <v>739</v>
      </c>
      <c r="G38" s="87" t="s">
        <v>339</v>
      </c>
      <c r="H38" s="87" t="s">
        <v>340</v>
      </c>
      <c r="I38" s="87" t="s">
        <v>306</v>
      </c>
      <c r="J38" s="94"/>
      <c r="K38" s="87">
        <v>3.68</v>
      </c>
      <c r="L38" s="87" t="s">
        <v>165</v>
      </c>
      <c r="M38" s="111">
        <v>3.7499999999999999E-2</v>
      </c>
      <c r="N38" s="111">
        <v>5.1100000000000007E-2</v>
      </c>
      <c r="O38" s="89">
        <v>920000.6</v>
      </c>
      <c r="P38" s="89">
        <v>108.21</v>
      </c>
      <c r="Q38" s="89">
        <v>0</v>
      </c>
      <c r="R38" s="89">
        <v>995.53</v>
      </c>
      <c r="S38" s="111">
        <v>2.3E-3</v>
      </c>
      <c r="T38" s="111">
        <v>1.6E-2</v>
      </c>
      <c r="U38" s="111">
        <v>1.5E-3</v>
      </c>
    </row>
    <row r="39" spans="2:21">
      <c r="B39" s="59" t="s">
        <v>341</v>
      </c>
      <c r="C39" s="87">
        <v>1157783</v>
      </c>
      <c r="D39" s="87" t="s">
        <v>142</v>
      </c>
      <c r="E39" s="87"/>
      <c r="F39" s="87">
        <v>1448</v>
      </c>
      <c r="G39" s="87" t="s">
        <v>342</v>
      </c>
      <c r="H39" s="87" t="s">
        <v>325</v>
      </c>
      <c r="I39" s="87" t="s">
        <v>306</v>
      </c>
      <c r="J39" s="94"/>
      <c r="K39" s="87">
        <v>4.99</v>
      </c>
      <c r="L39" s="87" t="s">
        <v>165</v>
      </c>
      <c r="M39" s="111">
        <v>3.4200000000000001E-2</v>
      </c>
      <c r="N39" s="111">
        <v>1.5600000000000001E-2</v>
      </c>
      <c r="O39" s="89">
        <v>3246000</v>
      </c>
      <c r="P39" s="89">
        <v>106.02</v>
      </c>
      <c r="Q39" s="89">
        <v>0</v>
      </c>
      <c r="R39" s="89">
        <v>3441.41</v>
      </c>
      <c r="S39" s="111">
        <v>8.6999999999999994E-3</v>
      </c>
      <c r="T39" s="111">
        <v>5.5399999999999998E-2</v>
      </c>
      <c r="U39" s="111">
        <v>5.1999999999999998E-3</v>
      </c>
    </row>
    <row r="40" spans="2:21">
      <c r="B40" s="59" t="s">
        <v>343</v>
      </c>
      <c r="C40" s="87">
        <v>1160878</v>
      </c>
      <c r="D40" s="87" t="s">
        <v>142</v>
      </c>
      <c r="E40" s="87"/>
      <c r="F40" s="87">
        <v>1172</v>
      </c>
      <c r="G40" s="87" t="s">
        <v>344</v>
      </c>
      <c r="H40" s="87" t="s">
        <v>345</v>
      </c>
      <c r="I40" s="87" t="s">
        <v>161</v>
      </c>
      <c r="J40" s="94"/>
      <c r="K40" s="87">
        <v>2.8</v>
      </c>
      <c r="L40" s="87" t="s">
        <v>165</v>
      </c>
      <c r="M40" s="111">
        <v>3.2500000000000001E-2</v>
      </c>
      <c r="N40" s="111">
        <v>1.37E-2</v>
      </c>
      <c r="O40" s="89">
        <v>3270000</v>
      </c>
      <c r="P40" s="89">
        <v>102.5</v>
      </c>
      <c r="Q40" s="89">
        <v>0</v>
      </c>
      <c r="R40" s="89">
        <v>3351.75</v>
      </c>
      <c r="S40" s="111">
        <v>9.4999999999999998E-3</v>
      </c>
      <c r="T40" s="111">
        <v>5.3899999999999997E-2</v>
      </c>
      <c r="U40" s="111">
        <v>5.1000000000000004E-3</v>
      </c>
    </row>
    <row r="41" spans="2:21">
      <c r="B41" s="59" t="s">
        <v>346</v>
      </c>
      <c r="C41" s="87">
        <v>1139476</v>
      </c>
      <c r="D41" s="87" t="s">
        <v>142</v>
      </c>
      <c r="E41" s="87"/>
      <c r="F41" s="87">
        <v>1515</v>
      </c>
      <c r="G41" s="87" t="s">
        <v>310</v>
      </c>
      <c r="H41" s="87" t="s">
        <v>345</v>
      </c>
      <c r="I41" s="87" t="s">
        <v>161</v>
      </c>
      <c r="J41" s="94"/>
      <c r="K41" s="87">
        <v>2.84</v>
      </c>
      <c r="L41" s="87" t="s">
        <v>165</v>
      </c>
      <c r="M41" s="111">
        <v>3.85E-2</v>
      </c>
      <c r="N41" s="111">
        <v>0.01</v>
      </c>
      <c r="O41" s="89">
        <v>2213274</v>
      </c>
      <c r="P41" s="89">
        <v>105.29</v>
      </c>
      <c r="Q41" s="89">
        <v>0</v>
      </c>
      <c r="R41" s="89">
        <v>2330.36</v>
      </c>
      <c r="S41" s="111">
        <v>1.43E-2</v>
      </c>
      <c r="T41" s="111">
        <v>3.7499999999999999E-2</v>
      </c>
      <c r="U41" s="111">
        <v>3.4999999999999996E-3</v>
      </c>
    </row>
    <row r="42" spans="2:21">
      <c r="B42" s="59" t="s">
        <v>347</v>
      </c>
      <c r="C42" s="87">
        <v>6990212</v>
      </c>
      <c r="D42" s="87" t="s">
        <v>142</v>
      </c>
      <c r="E42" s="87"/>
      <c r="F42" s="87">
        <v>699</v>
      </c>
      <c r="G42" s="87" t="s">
        <v>310</v>
      </c>
      <c r="H42" s="87" t="s">
        <v>345</v>
      </c>
      <c r="I42" s="87" t="s">
        <v>161</v>
      </c>
      <c r="J42" s="94"/>
      <c r="K42" s="87">
        <v>2.63</v>
      </c>
      <c r="L42" s="87" t="s">
        <v>165</v>
      </c>
      <c r="M42" s="111">
        <v>3.95E-2</v>
      </c>
      <c r="N42" s="111">
        <v>1.7899999999999999E-2</v>
      </c>
      <c r="O42" s="89">
        <v>2160160.61</v>
      </c>
      <c r="P42" s="89">
        <v>107.17</v>
      </c>
      <c r="Q42" s="89">
        <v>0</v>
      </c>
      <c r="R42" s="89">
        <v>2315.0500000000002</v>
      </c>
      <c r="S42" s="111">
        <v>1.2999999999999999E-3</v>
      </c>
      <c r="T42" s="111">
        <v>3.73E-2</v>
      </c>
      <c r="U42" s="111">
        <v>3.4999999999999996E-3</v>
      </c>
    </row>
    <row r="43" spans="2:21">
      <c r="B43" s="58" t="s">
        <v>50</v>
      </c>
      <c r="C43" s="86"/>
      <c r="D43" s="86"/>
      <c r="E43" s="86"/>
      <c r="F43" s="86"/>
      <c r="G43" s="86"/>
      <c r="H43" s="86"/>
      <c r="I43" s="86"/>
      <c r="J43" s="93"/>
      <c r="K43" s="86">
        <v>2.67</v>
      </c>
      <c r="L43" s="86"/>
      <c r="M43" s="110"/>
      <c r="N43" s="110">
        <v>5.8400000000000001E-2</v>
      </c>
      <c r="O43" s="88">
        <v>5166770.09</v>
      </c>
      <c r="P43" s="88"/>
      <c r="Q43" s="88"/>
      <c r="R43" s="88">
        <v>4895</v>
      </c>
      <c r="S43" s="110"/>
      <c r="T43" s="110"/>
      <c r="U43" s="110">
        <v>7.4000000000000003E-3</v>
      </c>
    </row>
    <row r="44" spans="2:21">
      <c r="B44" s="59" t="s">
        <v>271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>
        <v>0</v>
      </c>
      <c r="R44" s="89"/>
      <c r="S44" s="111"/>
      <c r="T44" s="111">
        <v>0</v>
      </c>
      <c r="U44" s="111"/>
    </row>
    <row r="45" spans="2:21">
      <c r="B45" s="59" t="s">
        <v>348</v>
      </c>
      <c r="C45" s="87">
        <v>1140417</v>
      </c>
      <c r="D45" s="87" t="s">
        <v>142</v>
      </c>
      <c r="E45" s="87"/>
      <c r="F45" s="87">
        <v>1390</v>
      </c>
      <c r="G45" s="87" t="s">
        <v>349</v>
      </c>
      <c r="H45" s="87" t="s">
        <v>340</v>
      </c>
      <c r="I45" s="87" t="s">
        <v>306</v>
      </c>
      <c r="J45" s="94"/>
      <c r="K45" s="87">
        <v>2.94</v>
      </c>
      <c r="L45" s="87" t="s">
        <v>165</v>
      </c>
      <c r="M45" s="111">
        <v>3.9E-2</v>
      </c>
      <c r="N45" s="111">
        <v>5.5899999999999998E-2</v>
      </c>
      <c r="O45" s="89">
        <v>3100000</v>
      </c>
      <c r="P45" s="89">
        <v>94.32</v>
      </c>
      <c r="Q45" s="89">
        <v>0</v>
      </c>
      <c r="R45" s="89">
        <v>2923.92</v>
      </c>
      <c r="S45" s="111">
        <v>1.5700000000000002E-2</v>
      </c>
      <c r="T45" s="111">
        <v>4.7100000000000003E-2</v>
      </c>
      <c r="U45" s="111">
        <v>4.4000000000000003E-3</v>
      </c>
    </row>
    <row r="46" spans="2:21">
      <c r="B46" s="59" t="s">
        <v>350</v>
      </c>
      <c r="C46" s="87">
        <v>6270193</v>
      </c>
      <c r="D46" s="87" t="s">
        <v>142</v>
      </c>
      <c r="E46" s="87"/>
      <c r="F46" s="87">
        <v>627</v>
      </c>
      <c r="G46" s="87" t="s">
        <v>175</v>
      </c>
      <c r="H46" s="87" t="s">
        <v>351</v>
      </c>
      <c r="I46" s="87" t="s">
        <v>161</v>
      </c>
      <c r="J46" s="94"/>
      <c r="K46" s="87">
        <v>2.2599999999999998</v>
      </c>
      <c r="L46" s="87" t="s">
        <v>165</v>
      </c>
      <c r="M46" s="111">
        <v>3.85E-2</v>
      </c>
      <c r="N46" s="111">
        <v>6.2E-2</v>
      </c>
      <c r="O46" s="89">
        <v>2066770.09</v>
      </c>
      <c r="P46" s="89">
        <v>95.37</v>
      </c>
      <c r="Q46" s="89">
        <v>0</v>
      </c>
      <c r="R46" s="89">
        <v>1971.08</v>
      </c>
      <c r="S46" s="111">
        <v>6.3E-3</v>
      </c>
      <c r="T46" s="111">
        <v>3.1699999999999999E-2</v>
      </c>
      <c r="U46" s="111">
        <v>3.0000000000000001E-3</v>
      </c>
    </row>
    <row r="47" spans="2:21">
      <c r="B47" s="58" t="s">
        <v>33</v>
      </c>
      <c r="C47" s="86"/>
      <c r="D47" s="86"/>
      <c r="E47" s="86"/>
      <c r="F47" s="86"/>
      <c r="G47" s="86"/>
      <c r="H47" s="86"/>
      <c r="I47" s="86"/>
      <c r="J47" s="93"/>
      <c r="K47" s="86"/>
      <c r="L47" s="86"/>
      <c r="M47" s="110"/>
      <c r="N47" s="110"/>
      <c r="O47" s="88"/>
      <c r="P47" s="88"/>
      <c r="Q47" s="88"/>
      <c r="R47" s="88"/>
      <c r="S47" s="110"/>
      <c r="T47" s="110"/>
      <c r="U47" s="110"/>
    </row>
    <row r="48" spans="2:21">
      <c r="B48" s="59" t="s">
        <v>271</v>
      </c>
      <c r="C48" s="87"/>
      <c r="D48" s="87"/>
      <c r="E48" s="87"/>
      <c r="F48" s="87"/>
      <c r="G48" s="87"/>
      <c r="H48" s="87"/>
      <c r="I48" s="87"/>
      <c r="J48" s="94"/>
      <c r="K48" s="87"/>
      <c r="L48" s="87"/>
      <c r="M48" s="111"/>
      <c r="N48" s="111"/>
      <c r="O48" s="89"/>
      <c r="P48" s="89"/>
      <c r="Q48" s="89">
        <v>0</v>
      </c>
      <c r="R48" s="89"/>
      <c r="S48" s="111"/>
      <c r="T48" s="111">
        <v>0</v>
      </c>
      <c r="U48" s="111"/>
    </row>
    <row r="49" spans="2:21">
      <c r="B49" s="58" t="s">
        <v>231</v>
      </c>
      <c r="C49" s="86"/>
      <c r="D49" s="86"/>
      <c r="E49" s="86"/>
      <c r="F49" s="86"/>
      <c r="G49" s="86"/>
      <c r="H49" s="86"/>
      <c r="I49" s="86"/>
      <c r="J49" s="93"/>
      <c r="K49" s="86"/>
      <c r="L49" s="86"/>
      <c r="M49" s="110"/>
      <c r="N49" s="110"/>
      <c r="O49" s="88"/>
      <c r="P49" s="88"/>
      <c r="Q49" s="88"/>
      <c r="R49" s="88"/>
      <c r="S49" s="110"/>
      <c r="T49" s="110"/>
      <c r="U49" s="110"/>
    </row>
    <row r="50" spans="2:21">
      <c r="B50" s="58" t="s">
        <v>79</v>
      </c>
      <c r="C50" s="86"/>
      <c r="D50" s="86"/>
      <c r="E50" s="86"/>
      <c r="F50" s="86"/>
      <c r="G50" s="86"/>
      <c r="H50" s="86"/>
      <c r="I50" s="86"/>
      <c r="J50" s="93"/>
      <c r="K50" s="86"/>
      <c r="L50" s="86"/>
      <c r="M50" s="110"/>
      <c r="N50" s="110"/>
      <c r="O50" s="88"/>
      <c r="P50" s="88"/>
      <c r="Q50" s="88"/>
      <c r="R50" s="88"/>
      <c r="S50" s="110"/>
      <c r="T50" s="110"/>
      <c r="U50" s="110"/>
    </row>
    <row r="51" spans="2:21">
      <c r="B51" s="59" t="s">
        <v>271</v>
      </c>
      <c r="C51" s="87"/>
      <c r="D51" s="87"/>
      <c r="E51" s="87"/>
      <c r="F51" s="87"/>
      <c r="G51" s="87"/>
      <c r="H51" s="87"/>
      <c r="I51" s="87"/>
      <c r="J51" s="94"/>
      <c r="K51" s="87"/>
      <c r="L51" s="87"/>
      <c r="M51" s="111"/>
      <c r="N51" s="111"/>
      <c r="O51" s="89"/>
      <c r="P51" s="89"/>
      <c r="Q51" s="89">
        <v>0</v>
      </c>
      <c r="R51" s="89"/>
      <c r="S51" s="111"/>
      <c r="T51" s="111">
        <v>0</v>
      </c>
      <c r="U51" s="111"/>
    </row>
    <row r="52" spans="2:21">
      <c r="B52" s="58" t="s">
        <v>78</v>
      </c>
      <c r="C52" s="86"/>
      <c r="D52" s="86"/>
      <c r="E52" s="86"/>
      <c r="F52" s="86"/>
      <c r="G52" s="86"/>
      <c r="H52" s="86"/>
      <c r="I52" s="86"/>
      <c r="J52" s="93"/>
      <c r="K52" s="86"/>
      <c r="L52" s="86"/>
      <c r="M52" s="110"/>
      <c r="N52" s="110"/>
      <c r="O52" s="88"/>
      <c r="P52" s="88"/>
      <c r="Q52" s="88"/>
      <c r="R52" s="88"/>
      <c r="S52" s="110"/>
      <c r="T52" s="110"/>
      <c r="U52" s="110"/>
    </row>
    <row r="53" spans="2:21">
      <c r="B53" s="117" t="s">
        <v>271</v>
      </c>
      <c r="C53" s="87"/>
      <c r="D53" s="87"/>
      <c r="E53" s="87"/>
      <c r="F53" s="87"/>
      <c r="G53" s="87"/>
      <c r="H53" s="87"/>
      <c r="I53" s="87"/>
      <c r="J53" s="94"/>
      <c r="K53" s="87"/>
      <c r="L53" s="87"/>
      <c r="M53" s="111"/>
      <c r="N53" s="111"/>
      <c r="O53" s="89"/>
      <c r="P53" s="89"/>
      <c r="Q53" s="89">
        <v>0</v>
      </c>
      <c r="R53" s="89"/>
      <c r="S53" s="111"/>
      <c r="T53" s="111">
        <v>0</v>
      </c>
      <c r="U53" s="111"/>
    </row>
    <row r="54" spans="2:21">
      <c r="B54" s="114" t="s">
        <v>249</v>
      </c>
      <c r="C54" s="1"/>
      <c r="D54" s="1"/>
      <c r="E54" s="1"/>
      <c r="F54" s="1"/>
    </row>
    <row r="55" spans="2:21">
      <c r="B55" s="114" t="s">
        <v>133</v>
      </c>
      <c r="C55" s="1"/>
      <c r="D55" s="1"/>
      <c r="E55" s="1"/>
      <c r="F55" s="1"/>
    </row>
    <row r="56" spans="2:21">
      <c r="B56" s="114" t="s">
        <v>245</v>
      </c>
      <c r="C56" s="1"/>
      <c r="D56" s="1"/>
      <c r="E56" s="1"/>
      <c r="F56" s="1"/>
    </row>
    <row r="57" spans="2:21">
      <c r="B57" s="114" t="s">
        <v>246</v>
      </c>
      <c r="C57" s="1"/>
      <c r="D57" s="1"/>
      <c r="E57" s="1"/>
      <c r="F57" s="1"/>
    </row>
    <row r="58" spans="2:21">
      <c r="B58" s="114" t="s">
        <v>247</v>
      </c>
      <c r="C58" s="1"/>
      <c r="D58" s="1"/>
      <c r="E58" s="1"/>
      <c r="F58" s="1"/>
    </row>
    <row r="59" spans="2:21">
      <c r="B59" s="137" t="s">
        <v>256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9:U5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8 I60:I828" xr:uid="{00000000-0002-0000-0400-000001000000}">
      <formula1>$BM$7:$BM$10</formula1>
    </dataValidation>
    <dataValidation type="list" allowBlank="1" showInputMessage="1" showErrorMessage="1" sqref="E38:E58 E60:E822" xr:uid="{00000000-0002-0000-0400-000002000000}">
      <formula1>$BI$7:$BI$24</formula1>
    </dataValidation>
    <dataValidation type="list" allowBlank="1" showInputMessage="1" showErrorMessage="1" sqref="L38:L58 L60:L828" xr:uid="{00000000-0002-0000-0400-000003000000}">
      <formula1>$BN$7:$BN$20</formula1>
    </dataValidation>
    <dataValidation type="list" allowBlank="1" showInputMessage="1" showErrorMessage="1" sqref="G38:G58 G60:G555" xr:uid="{00000000-0002-0000-0400-000004000000}">
      <formula1>$BK$7:$BK$29</formula1>
    </dataValidation>
    <dataValidation allowBlank="1" showInputMessage="1" showErrorMessage="1" sqref="B56 B58" xr:uid="{4653C954-404F-4284-A515-5DAF32E30050}"/>
  </dataValidations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G3" sqref="G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0.140625" style="2" customWidth="1"/>
    <col min="4" max="4" width="10.5703125" style="2" bestFit="1" customWidth="1"/>
    <col min="5" max="5" width="18.28515625" style="2" bestFit="1" customWidth="1"/>
    <col min="6" max="6" width="11.7109375" style="2" bestFit="1" customWidth="1"/>
    <col min="7" max="7" width="41.42578125" style="2" bestFit="1" customWidth="1"/>
    <col min="8" max="8" width="17.42578125" style="1" customWidth="1"/>
    <col min="9" max="9" width="24.85546875" style="1" customWidth="1"/>
    <col min="10" max="10" width="24" style="1" customWidth="1"/>
    <col min="11" max="11" width="13.85546875" style="1" customWidth="1"/>
    <col min="12" max="12" width="23.140625" style="1" customWidth="1"/>
    <col min="13" max="13" width="19.140625" style="1" customWidth="1"/>
    <col min="14" max="14" width="24.7109375" style="1" customWidth="1"/>
    <col min="15" max="15" width="2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600</v>
      </c>
    </row>
    <row r="4" spans="2:62">
      <c r="B4" s="80" t="s">
        <v>601</v>
      </c>
    </row>
    <row r="6" spans="2:6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10333983.17</v>
      </c>
      <c r="J11" s="82"/>
      <c r="K11" s="82">
        <v>0.63</v>
      </c>
      <c r="L11" s="82">
        <v>188951.92</v>
      </c>
      <c r="M11" s="109"/>
      <c r="N11" s="109"/>
      <c r="O11" s="109">
        <v>0.2858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9799257.1600000001</v>
      </c>
      <c r="J12" s="88"/>
      <c r="K12" s="88"/>
      <c r="L12" s="88">
        <v>50841.69</v>
      </c>
      <c r="M12" s="110"/>
      <c r="N12" s="110"/>
      <c r="O12" s="110">
        <v>7.690000000000001E-2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643044.77</v>
      </c>
      <c r="J13" s="88"/>
      <c r="K13" s="88"/>
      <c r="L13" s="88">
        <v>19860.59</v>
      </c>
      <c r="M13" s="110"/>
      <c r="N13" s="110"/>
      <c r="O13" s="110">
        <v>0.03</v>
      </c>
    </row>
    <row r="14" spans="2:62" customFormat="1" ht="15.75">
      <c r="B14" s="59" t="s">
        <v>352</v>
      </c>
      <c r="C14" s="87">
        <v>1081124</v>
      </c>
      <c r="D14" s="87" t="s">
        <v>142</v>
      </c>
      <c r="E14" s="87"/>
      <c r="F14" s="87">
        <v>1040</v>
      </c>
      <c r="G14" s="87" t="s">
        <v>353</v>
      </c>
      <c r="H14" s="87" t="s">
        <v>165</v>
      </c>
      <c r="I14" s="89">
        <v>5905.88</v>
      </c>
      <c r="J14" s="89">
        <v>47270</v>
      </c>
      <c r="K14" s="89">
        <v>0</v>
      </c>
      <c r="L14" s="89">
        <v>2791.71</v>
      </c>
      <c r="M14" s="111">
        <v>1E-4</v>
      </c>
      <c r="N14" s="111">
        <v>1.4800000000000001E-2</v>
      </c>
      <c r="O14" s="111">
        <v>4.1999999999999997E-3</v>
      </c>
    </row>
    <row r="15" spans="2:62" customFormat="1" ht="15.75">
      <c r="B15" s="59" t="s">
        <v>354</v>
      </c>
      <c r="C15" s="87">
        <v>1081942</v>
      </c>
      <c r="D15" s="87" t="s">
        <v>142</v>
      </c>
      <c r="E15" s="87"/>
      <c r="F15" s="87">
        <v>1068</v>
      </c>
      <c r="G15" s="87" t="s">
        <v>342</v>
      </c>
      <c r="H15" s="87" t="s">
        <v>165</v>
      </c>
      <c r="I15" s="89">
        <v>130230.5</v>
      </c>
      <c r="J15" s="89">
        <v>1937</v>
      </c>
      <c r="K15" s="89">
        <v>0</v>
      </c>
      <c r="L15" s="89">
        <v>2522.5700000000002</v>
      </c>
      <c r="M15" s="111">
        <v>2.9999999999999997E-4</v>
      </c>
      <c r="N15" s="111">
        <v>1.34E-2</v>
      </c>
      <c r="O15" s="111">
        <v>3.8E-3</v>
      </c>
    </row>
    <row r="16" spans="2:62" customFormat="1" ht="15.75">
      <c r="B16" s="59" t="s">
        <v>355</v>
      </c>
      <c r="C16" s="87">
        <v>691212</v>
      </c>
      <c r="D16" s="87" t="s">
        <v>142</v>
      </c>
      <c r="E16" s="87"/>
      <c r="F16" s="87">
        <v>691</v>
      </c>
      <c r="G16" s="87" t="s">
        <v>304</v>
      </c>
      <c r="H16" s="87" t="s">
        <v>165</v>
      </c>
      <c r="I16" s="89">
        <v>183878</v>
      </c>
      <c r="J16" s="89">
        <v>1389</v>
      </c>
      <c r="K16" s="89">
        <v>0</v>
      </c>
      <c r="L16" s="89">
        <v>2554.0700000000002</v>
      </c>
      <c r="M16" s="111">
        <v>2.0000000000000001E-4</v>
      </c>
      <c r="N16" s="111">
        <v>1.3500000000000002E-2</v>
      </c>
      <c r="O16" s="111">
        <v>3.9000000000000003E-3</v>
      </c>
    </row>
    <row r="17" spans="2:15" customFormat="1" ht="15.75">
      <c r="B17" s="59" t="s">
        <v>356</v>
      </c>
      <c r="C17" s="87">
        <v>604611</v>
      </c>
      <c r="D17" s="87" t="s">
        <v>142</v>
      </c>
      <c r="E17" s="87"/>
      <c r="F17" s="87">
        <v>604</v>
      </c>
      <c r="G17" s="87" t="s">
        <v>304</v>
      </c>
      <c r="H17" s="87" t="s">
        <v>165</v>
      </c>
      <c r="I17" s="89">
        <v>80808</v>
      </c>
      <c r="J17" s="89">
        <v>2200</v>
      </c>
      <c r="K17" s="89">
        <v>0</v>
      </c>
      <c r="L17" s="89">
        <v>1777.78</v>
      </c>
      <c r="M17" s="111">
        <v>1E-4</v>
      </c>
      <c r="N17" s="111">
        <v>9.3999999999999986E-3</v>
      </c>
      <c r="O17" s="111">
        <v>2.7000000000000001E-3</v>
      </c>
    </row>
    <row r="18" spans="2:15" customFormat="1" ht="15.75">
      <c r="B18" s="59" t="s">
        <v>357</v>
      </c>
      <c r="C18" s="87">
        <v>695437</v>
      </c>
      <c r="D18" s="87" t="s">
        <v>142</v>
      </c>
      <c r="E18" s="87"/>
      <c r="F18" s="87">
        <v>695</v>
      </c>
      <c r="G18" s="87" t="s">
        <v>304</v>
      </c>
      <c r="H18" s="87" t="s">
        <v>165</v>
      </c>
      <c r="I18" s="89">
        <v>12038</v>
      </c>
      <c r="J18" s="89">
        <v>8714</v>
      </c>
      <c r="K18" s="89">
        <v>0</v>
      </c>
      <c r="L18" s="89">
        <v>1048.99</v>
      </c>
      <c r="M18" s="111">
        <v>0</v>
      </c>
      <c r="N18" s="111">
        <v>5.6000000000000008E-3</v>
      </c>
      <c r="O18" s="111">
        <v>1.6000000000000001E-3</v>
      </c>
    </row>
    <row r="19" spans="2:15" customFormat="1" ht="15.75">
      <c r="B19" s="59" t="s">
        <v>358</v>
      </c>
      <c r="C19" s="87">
        <v>662577</v>
      </c>
      <c r="D19" s="87" t="s">
        <v>142</v>
      </c>
      <c r="E19" s="87"/>
      <c r="F19" s="87">
        <v>662</v>
      </c>
      <c r="G19" s="87" t="s">
        <v>304</v>
      </c>
      <c r="H19" s="87" t="s">
        <v>165</v>
      </c>
      <c r="I19" s="89">
        <v>163081</v>
      </c>
      <c r="J19" s="89">
        <v>2598</v>
      </c>
      <c r="K19" s="89">
        <v>0</v>
      </c>
      <c r="L19" s="89">
        <v>4236.8500000000004</v>
      </c>
      <c r="M19" s="111">
        <v>1E-4</v>
      </c>
      <c r="N19" s="111">
        <v>2.2400000000000003E-2</v>
      </c>
      <c r="O19" s="111">
        <v>6.4000000000000003E-3</v>
      </c>
    </row>
    <row r="20" spans="2:15" customFormat="1" ht="15.75">
      <c r="B20" s="59" t="s">
        <v>359</v>
      </c>
      <c r="C20" s="87">
        <v>777037</v>
      </c>
      <c r="D20" s="87" t="s">
        <v>142</v>
      </c>
      <c r="E20" s="87"/>
      <c r="F20" s="87">
        <v>777</v>
      </c>
      <c r="G20" s="87" t="s">
        <v>156</v>
      </c>
      <c r="H20" s="87" t="s">
        <v>165</v>
      </c>
      <c r="I20" s="89">
        <v>62662</v>
      </c>
      <c r="J20" s="89">
        <v>2748</v>
      </c>
      <c r="K20" s="89">
        <v>0</v>
      </c>
      <c r="L20" s="89">
        <v>1721.95</v>
      </c>
      <c r="M20" s="111">
        <v>2.0000000000000001E-4</v>
      </c>
      <c r="N20" s="111">
        <v>9.1000000000000004E-3</v>
      </c>
      <c r="O20" s="111">
        <v>2.5999999999999999E-3</v>
      </c>
    </row>
    <row r="21" spans="2:15" customFormat="1" ht="15.75">
      <c r="B21" s="59" t="s">
        <v>360</v>
      </c>
      <c r="C21" s="87">
        <v>273011</v>
      </c>
      <c r="D21" s="87" t="s">
        <v>142</v>
      </c>
      <c r="E21" s="87"/>
      <c r="F21" s="87">
        <v>273</v>
      </c>
      <c r="G21" s="87" t="s">
        <v>179</v>
      </c>
      <c r="H21" s="87" t="s">
        <v>165</v>
      </c>
      <c r="I21" s="89">
        <v>4441.3900000000003</v>
      </c>
      <c r="J21" s="89">
        <v>72200</v>
      </c>
      <c r="K21" s="89">
        <v>0</v>
      </c>
      <c r="L21" s="89">
        <v>3206.68</v>
      </c>
      <c r="M21" s="111">
        <v>1E-4</v>
      </c>
      <c r="N21" s="111">
        <v>1.7000000000000001E-2</v>
      </c>
      <c r="O21" s="111">
        <v>4.8999999999999998E-3</v>
      </c>
    </row>
    <row r="22" spans="2:15" customFormat="1" ht="15.75">
      <c r="B22" s="58" t="s">
        <v>29</v>
      </c>
      <c r="C22" s="86"/>
      <c r="D22" s="86"/>
      <c r="E22" s="86"/>
      <c r="F22" s="86"/>
      <c r="G22" s="86"/>
      <c r="H22" s="86"/>
      <c r="I22" s="88">
        <v>8955085.3900000006</v>
      </c>
      <c r="J22" s="88"/>
      <c r="K22" s="88"/>
      <c r="L22" s="88">
        <v>29332.84</v>
      </c>
      <c r="M22" s="110"/>
      <c r="N22" s="110"/>
      <c r="O22" s="110">
        <v>4.4400000000000002E-2</v>
      </c>
    </row>
    <row r="23" spans="2:15" customFormat="1" ht="15.75">
      <c r="B23" s="59" t="s">
        <v>361</v>
      </c>
      <c r="C23" s="87">
        <v>1156926</v>
      </c>
      <c r="D23" s="87" t="s">
        <v>142</v>
      </c>
      <c r="E23" s="87"/>
      <c r="F23" s="87">
        <v>1769</v>
      </c>
      <c r="G23" s="87" t="s">
        <v>323</v>
      </c>
      <c r="H23" s="87" t="s">
        <v>165</v>
      </c>
      <c r="I23" s="89">
        <v>7754515</v>
      </c>
      <c r="J23" s="89">
        <v>114.1</v>
      </c>
      <c r="K23" s="89">
        <v>0</v>
      </c>
      <c r="L23" s="89">
        <v>8847.9</v>
      </c>
      <c r="M23" s="111">
        <v>6.9999999999999993E-3</v>
      </c>
      <c r="N23" s="111">
        <v>4.6799999999999994E-2</v>
      </c>
      <c r="O23" s="111">
        <v>1.34E-2</v>
      </c>
    </row>
    <row r="24" spans="2:15" customFormat="1" ht="15.75">
      <c r="B24" s="59" t="s">
        <v>362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119263</v>
      </c>
      <c r="J24" s="89">
        <v>1486</v>
      </c>
      <c r="K24" s="89">
        <v>0</v>
      </c>
      <c r="L24" s="89">
        <v>1772.25</v>
      </c>
      <c r="M24" s="111">
        <v>8.0000000000000004E-4</v>
      </c>
      <c r="N24" s="111">
        <v>9.3999999999999986E-3</v>
      </c>
      <c r="O24" s="111">
        <v>2.7000000000000001E-3</v>
      </c>
    </row>
    <row r="25" spans="2:15" customFormat="1" ht="15.75">
      <c r="B25" s="59" t="s">
        <v>363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4072.5</v>
      </c>
      <c r="J25" s="89">
        <v>21710</v>
      </c>
      <c r="K25" s="89">
        <v>0</v>
      </c>
      <c r="L25" s="89">
        <v>884.14</v>
      </c>
      <c r="M25" s="111">
        <v>2.9999999999999997E-4</v>
      </c>
      <c r="N25" s="111">
        <v>4.6999999999999993E-3</v>
      </c>
      <c r="O25" s="111">
        <v>1.2999999999999999E-3</v>
      </c>
    </row>
    <row r="26" spans="2:15" customFormat="1" ht="15.75">
      <c r="B26" s="59" t="s">
        <v>364</v>
      </c>
      <c r="C26" s="87">
        <v>1098920</v>
      </c>
      <c r="D26" s="87" t="s">
        <v>142</v>
      </c>
      <c r="E26" s="87"/>
      <c r="F26" s="87">
        <v>1357</v>
      </c>
      <c r="G26" s="87" t="s">
        <v>310</v>
      </c>
      <c r="H26" s="87" t="s">
        <v>165</v>
      </c>
      <c r="I26" s="89">
        <v>254575.04</v>
      </c>
      <c r="J26" s="89">
        <v>1545</v>
      </c>
      <c r="K26" s="89">
        <v>0</v>
      </c>
      <c r="L26" s="89">
        <v>3933.19</v>
      </c>
      <c r="M26" s="111">
        <v>1.4000000000000002E-3</v>
      </c>
      <c r="N26" s="111">
        <v>2.0799999999999999E-2</v>
      </c>
      <c r="O26" s="111">
        <v>5.8999999999999999E-3</v>
      </c>
    </row>
    <row r="27" spans="2:15" customFormat="1" ht="15.75">
      <c r="B27" s="59" t="s">
        <v>365</v>
      </c>
      <c r="C27" s="87">
        <v>445015</v>
      </c>
      <c r="D27" s="87" t="s">
        <v>142</v>
      </c>
      <c r="E27" s="87"/>
      <c r="F27" s="87">
        <v>445</v>
      </c>
      <c r="G27" s="87" t="s">
        <v>366</v>
      </c>
      <c r="H27" s="87" t="s">
        <v>165</v>
      </c>
      <c r="I27" s="89">
        <v>10618</v>
      </c>
      <c r="J27" s="89">
        <v>8002</v>
      </c>
      <c r="K27" s="89">
        <v>0</v>
      </c>
      <c r="L27" s="89">
        <v>849.65</v>
      </c>
      <c r="M27" s="111">
        <v>2.0000000000000001E-4</v>
      </c>
      <c r="N27" s="111">
        <v>4.5000000000000005E-3</v>
      </c>
      <c r="O27" s="111">
        <v>1.2999999999999999E-3</v>
      </c>
    </row>
    <row r="28" spans="2:15" customFormat="1" ht="15.75">
      <c r="B28" s="59" t="s">
        <v>367</v>
      </c>
      <c r="C28" s="87">
        <v>1143429</v>
      </c>
      <c r="D28" s="87" t="s">
        <v>142</v>
      </c>
      <c r="E28" s="87"/>
      <c r="F28" s="87">
        <v>1644</v>
      </c>
      <c r="G28" s="87" t="s">
        <v>157</v>
      </c>
      <c r="H28" s="87" t="s">
        <v>165</v>
      </c>
      <c r="I28" s="89">
        <v>2328</v>
      </c>
      <c r="J28" s="89">
        <v>36140</v>
      </c>
      <c r="K28" s="89">
        <v>0</v>
      </c>
      <c r="L28" s="89">
        <v>841.34</v>
      </c>
      <c r="M28" s="111">
        <v>2.0000000000000001E-4</v>
      </c>
      <c r="N28" s="111">
        <v>4.5000000000000005E-3</v>
      </c>
      <c r="O28" s="111">
        <v>1.2999999999999999E-3</v>
      </c>
    </row>
    <row r="29" spans="2:15" customFormat="1" ht="15.75">
      <c r="B29" s="59" t="s">
        <v>368</v>
      </c>
      <c r="C29" s="87">
        <v>1159037</v>
      </c>
      <c r="D29" s="87" t="s">
        <v>142</v>
      </c>
      <c r="E29" s="87"/>
      <c r="F29" s="87">
        <v>1775</v>
      </c>
      <c r="G29" s="87" t="s">
        <v>369</v>
      </c>
      <c r="H29" s="87" t="s">
        <v>165</v>
      </c>
      <c r="I29" s="89">
        <v>296218</v>
      </c>
      <c r="J29" s="89">
        <v>2130</v>
      </c>
      <c r="K29" s="89">
        <v>0</v>
      </c>
      <c r="L29" s="89">
        <v>6309.44</v>
      </c>
      <c r="M29" s="111">
        <v>1.5E-3</v>
      </c>
      <c r="N29" s="111">
        <v>3.3399999999999999E-2</v>
      </c>
      <c r="O29" s="111">
        <v>9.4999999999999998E-3</v>
      </c>
    </row>
    <row r="30" spans="2:15" customFormat="1" ht="15.75">
      <c r="B30" s="59" t="s">
        <v>370</v>
      </c>
      <c r="C30" s="87">
        <v>1157403</v>
      </c>
      <c r="D30" s="87" t="s">
        <v>142</v>
      </c>
      <c r="E30" s="87"/>
      <c r="F30" s="87">
        <v>1773</v>
      </c>
      <c r="G30" s="87" t="s">
        <v>369</v>
      </c>
      <c r="H30" s="87" t="s">
        <v>165</v>
      </c>
      <c r="I30" s="89">
        <v>513495.85</v>
      </c>
      <c r="J30" s="89">
        <v>1148</v>
      </c>
      <c r="K30" s="89">
        <v>0</v>
      </c>
      <c r="L30" s="89">
        <v>5894.93</v>
      </c>
      <c r="M30" s="111">
        <v>2.5999999999999999E-3</v>
      </c>
      <c r="N30" s="111">
        <v>3.1200000000000002E-2</v>
      </c>
      <c r="O30" s="111">
        <v>8.8999999999999999E-3</v>
      </c>
    </row>
    <row r="31" spans="2:15" customFormat="1" ht="15.75">
      <c r="B31" s="58" t="s">
        <v>28</v>
      </c>
      <c r="C31" s="86"/>
      <c r="D31" s="86"/>
      <c r="E31" s="86"/>
      <c r="F31" s="86"/>
      <c r="G31" s="86"/>
      <c r="H31" s="86"/>
      <c r="I31" s="88">
        <v>201127</v>
      </c>
      <c r="J31" s="88"/>
      <c r="K31" s="88"/>
      <c r="L31" s="88">
        <v>1648.26</v>
      </c>
      <c r="M31" s="110"/>
      <c r="N31" s="110"/>
      <c r="O31" s="110">
        <v>2.5000000000000001E-3</v>
      </c>
    </row>
    <row r="32" spans="2:15" customFormat="1" ht="15.75">
      <c r="B32" s="59" t="s">
        <v>271</v>
      </c>
      <c r="C32" s="87"/>
      <c r="D32" s="87"/>
      <c r="E32" s="87"/>
      <c r="F32" s="87"/>
      <c r="G32" s="87"/>
      <c r="H32" s="87"/>
      <c r="I32" s="89"/>
      <c r="J32" s="89"/>
      <c r="K32" s="89">
        <v>0</v>
      </c>
      <c r="L32" s="89"/>
      <c r="M32" s="111"/>
      <c r="N32" s="111">
        <v>0</v>
      </c>
      <c r="O32" s="111"/>
    </row>
    <row r="33" spans="2:15" customFormat="1" ht="15.75">
      <c r="B33" s="59" t="s">
        <v>371</v>
      </c>
      <c r="C33" s="87">
        <v>628099</v>
      </c>
      <c r="D33" s="87" t="s">
        <v>142</v>
      </c>
      <c r="E33" s="87"/>
      <c r="F33" s="87">
        <v>628</v>
      </c>
      <c r="G33" s="87" t="s">
        <v>339</v>
      </c>
      <c r="H33" s="87" t="s">
        <v>165</v>
      </c>
      <c r="I33" s="89">
        <v>71485</v>
      </c>
      <c r="J33" s="89">
        <v>0</v>
      </c>
      <c r="K33" s="89">
        <v>0</v>
      </c>
      <c r="L33" s="89">
        <v>0</v>
      </c>
      <c r="M33" s="111">
        <v>5.1000000000000004E-3</v>
      </c>
      <c r="N33" s="111">
        <v>0</v>
      </c>
      <c r="O33" s="111">
        <v>0</v>
      </c>
    </row>
    <row r="34" spans="2:15" customFormat="1" ht="15.75">
      <c r="B34" s="59" t="s">
        <v>372</v>
      </c>
      <c r="C34" s="87">
        <v>1141969</v>
      </c>
      <c r="D34" s="87" t="s">
        <v>142</v>
      </c>
      <c r="E34" s="87"/>
      <c r="F34" s="87">
        <v>1688</v>
      </c>
      <c r="G34" s="87" t="s">
        <v>155</v>
      </c>
      <c r="H34" s="87" t="s">
        <v>165</v>
      </c>
      <c r="I34" s="89">
        <v>43958</v>
      </c>
      <c r="J34" s="89">
        <v>1413</v>
      </c>
      <c r="K34" s="89">
        <v>0</v>
      </c>
      <c r="L34" s="89">
        <v>621.13</v>
      </c>
      <c r="M34" s="111">
        <v>7.000000000000001E-4</v>
      </c>
      <c r="N34" s="111">
        <v>3.3E-3</v>
      </c>
      <c r="O34" s="111">
        <v>8.9999999999999998E-4</v>
      </c>
    </row>
    <row r="35" spans="2:15" customFormat="1" ht="15.75">
      <c r="B35" s="59" t="s">
        <v>373</v>
      </c>
      <c r="C35" s="87">
        <v>1099936</v>
      </c>
      <c r="D35" s="87" t="s">
        <v>142</v>
      </c>
      <c r="E35" s="87"/>
      <c r="F35" s="87">
        <v>1303</v>
      </c>
      <c r="G35" s="87" t="s">
        <v>310</v>
      </c>
      <c r="H35" s="87" t="s">
        <v>165</v>
      </c>
      <c r="I35" s="89">
        <v>6674</v>
      </c>
      <c r="J35" s="89">
        <v>1E-4</v>
      </c>
      <c r="K35" s="89">
        <v>0</v>
      </c>
      <c r="L35" s="89">
        <v>0</v>
      </c>
      <c r="M35" s="111">
        <v>5.9999999999999995E-4</v>
      </c>
      <c r="N35" s="111">
        <v>0</v>
      </c>
      <c r="O35" s="111">
        <v>0</v>
      </c>
    </row>
    <row r="36" spans="2:15" customFormat="1" ht="15.75">
      <c r="B36" s="59" t="s">
        <v>374</v>
      </c>
      <c r="C36" s="87">
        <v>1141464</v>
      </c>
      <c r="D36" s="87" t="s">
        <v>142</v>
      </c>
      <c r="E36" s="87"/>
      <c r="F36" s="87">
        <v>2239</v>
      </c>
      <c r="G36" s="87" t="s">
        <v>369</v>
      </c>
      <c r="H36" s="87" t="s">
        <v>165</v>
      </c>
      <c r="I36" s="89">
        <v>79010</v>
      </c>
      <c r="J36" s="89">
        <v>1300</v>
      </c>
      <c r="K36" s="89">
        <v>0</v>
      </c>
      <c r="L36" s="89">
        <v>1027.1300000000001</v>
      </c>
      <c r="M36" s="111">
        <v>1.1999999999999999E-3</v>
      </c>
      <c r="N36" s="111">
        <v>5.4000000000000003E-3</v>
      </c>
      <c r="O36" s="111">
        <v>1.6000000000000001E-3</v>
      </c>
    </row>
    <row r="37" spans="2:15">
      <c r="B37" s="58" t="s">
        <v>69</v>
      </c>
      <c r="C37" s="86"/>
      <c r="D37" s="86"/>
      <c r="E37" s="86"/>
      <c r="F37" s="86"/>
      <c r="G37" s="86"/>
      <c r="H37" s="86"/>
      <c r="I37" s="88"/>
      <c r="J37" s="88"/>
      <c r="K37" s="88"/>
      <c r="L37" s="88"/>
      <c r="M37" s="110"/>
      <c r="N37" s="110"/>
      <c r="O37" s="110"/>
    </row>
    <row r="38" spans="2:15">
      <c r="B38" s="59" t="s">
        <v>271</v>
      </c>
      <c r="C38" s="87"/>
      <c r="D38" s="87"/>
      <c r="E38" s="87"/>
      <c r="F38" s="87"/>
      <c r="G38" s="87"/>
      <c r="H38" s="87"/>
      <c r="I38" s="89"/>
      <c r="J38" s="89"/>
      <c r="K38" s="89">
        <v>0</v>
      </c>
      <c r="L38" s="89"/>
      <c r="M38" s="111"/>
      <c r="N38" s="111">
        <v>0</v>
      </c>
      <c r="O38" s="111"/>
    </row>
    <row r="39" spans="2:15">
      <c r="B39" s="59" t="s">
        <v>271</v>
      </c>
      <c r="C39" s="87"/>
      <c r="D39" s="87"/>
      <c r="E39" s="87"/>
      <c r="F39" s="87"/>
      <c r="G39" s="87"/>
      <c r="H39" s="87"/>
      <c r="I39" s="89"/>
      <c r="J39" s="89"/>
      <c r="K39" s="89">
        <v>0</v>
      </c>
      <c r="L39" s="89"/>
      <c r="M39" s="111"/>
      <c r="N39" s="111">
        <v>0</v>
      </c>
      <c r="O39" s="111"/>
    </row>
    <row r="40" spans="2:15">
      <c r="B40" s="59" t="s">
        <v>271</v>
      </c>
      <c r="C40" s="87"/>
      <c r="D40" s="87"/>
      <c r="E40" s="87"/>
      <c r="F40" s="87"/>
      <c r="G40" s="87"/>
      <c r="H40" s="87"/>
      <c r="I40" s="89"/>
      <c r="J40" s="89"/>
      <c r="K40" s="89">
        <v>0</v>
      </c>
      <c r="L40" s="89"/>
      <c r="M40" s="111"/>
      <c r="N40" s="111">
        <v>0</v>
      </c>
      <c r="O40" s="111"/>
    </row>
    <row r="41" spans="2:15">
      <c r="B41" s="58" t="s">
        <v>231</v>
      </c>
      <c r="C41" s="86"/>
      <c r="D41" s="86"/>
      <c r="E41" s="86"/>
      <c r="F41" s="86"/>
      <c r="G41" s="86"/>
      <c r="H41" s="86"/>
      <c r="I41" s="88">
        <v>534726.01</v>
      </c>
      <c r="J41" s="88"/>
      <c r="K41" s="88">
        <v>0.63</v>
      </c>
      <c r="L41" s="88">
        <v>138110.23000000001</v>
      </c>
      <c r="M41" s="110"/>
      <c r="N41" s="110"/>
      <c r="O41" s="110">
        <v>0.2089</v>
      </c>
    </row>
    <row r="42" spans="2:15">
      <c r="B42" s="58" t="s">
        <v>79</v>
      </c>
      <c r="C42" s="86"/>
      <c r="D42" s="86"/>
      <c r="E42" s="86"/>
      <c r="F42" s="86"/>
      <c r="G42" s="86"/>
      <c r="H42" s="86"/>
      <c r="I42" s="88">
        <v>135040.01</v>
      </c>
      <c r="J42" s="88"/>
      <c r="K42" s="88"/>
      <c r="L42" s="88">
        <v>8097.54</v>
      </c>
      <c r="M42" s="110"/>
      <c r="N42" s="110"/>
      <c r="O42" s="110">
        <v>1.2199999999999999E-2</v>
      </c>
    </row>
    <row r="43" spans="2:15">
      <c r="B43" s="59" t="s">
        <v>375</v>
      </c>
      <c r="C43" s="87" t="s">
        <v>376</v>
      </c>
      <c r="D43" s="87" t="s">
        <v>377</v>
      </c>
      <c r="E43" s="87" t="s">
        <v>378</v>
      </c>
      <c r="F43" s="87"/>
      <c r="G43" s="87" t="s">
        <v>379</v>
      </c>
      <c r="H43" s="87" t="s">
        <v>164</v>
      </c>
      <c r="I43" s="89">
        <v>6569</v>
      </c>
      <c r="J43" s="89">
        <v>11197</v>
      </c>
      <c r="K43" s="89">
        <v>0</v>
      </c>
      <c r="L43" s="89">
        <v>2452.2600000000002</v>
      </c>
      <c r="M43" s="111">
        <v>0</v>
      </c>
      <c r="N43" s="111">
        <v>1.3000000000000001E-2</v>
      </c>
      <c r="O43" s="111">
        <v>3.7000000000000002E-3</v>
      </c>
    </row>
    <row r="44" spans="2:15">
      <c r="B44" s="59" t="s">
        <v>380</v>
      </c>
      <c r="C44" s="87" t="s">
        <v>381</v>
      </c>
      <c r="D44" s="87" t="s">
        <v>377</v>
      </c>
      <c r="E44" s="87" t="s">
        <v>378</v>
      </c>
      <c r="F44" s="87"/>
      <c r="G44" s="87" t="s">
        <v>382</v>
      </c>
      <c r="H44" s="87" t="s">
        <v>164</v>
      </c>
      <c r="I44" s="89">
        <v>2900</v>
      </c>
      <c r="J44" s="89">
        <v>21797</v>
      </c>
      <c r="K44" s="89">
        <v>0</v>
      </c>
      <c r="L44" s="89">
        <v>2107.4699999999998</v>
      </c>
      <c r="M44" s="111">
        <v>0</v>
      </c>
      <c r="N44" s="111">
        <v>1.1200000000000002E-2</v>
      </c>
      <c r="O44" s="111">
        <v>3.2000000000000002E-3</v>
      </c>
    </row>
    <row r="45" spans="2:15">
      <c r="B45" s="59" t="s">
        <v>383</v>
      </c>
      <c r="C45" s="87" t="s">
        <v>384</v>
      </c>
      <c r="D45" s="87" t="s">
        <v>385</v>
      </c>
      <c r="E45" s="87" t="s">
        <v>378</v>
      </c>
      <c r="F45" s="87"/>
      <c r="G45" s="87" t="s">
        <v>386</v>
      </c>
      <c r="H45" s="87" t="s">
        <v>164</v>
      </c>
      <c r="I45" s="89">
        <v>75801</v>
      </c>
      <c r="J45" s="89">
        <v>1154</v>
      </c>
      <c r="K45" s="89">
        <v>0</v>
      </c>
      <c r="L45" s="89">
        <v>2916.4</v>
      </c>
      <c r="M45" s="111">
        <v>1E-4</v>
      </c>
      <c r="N45" s="111">
        <v>1.54E-2</v>
      </c>
      <c r="O45" s="111">
        <v>4.4000000000000003E-3</v>
      </c>
    </row>
    <row r="46" spans="2:15">
      <c r="B46" s="59" t="s">
        <v>387</v>
      </c>
      <c r="C46" s="87" t="s">
        <v>388</v>
      </c>
      <c r="D46" s="87" t="s">
        <v>385</v>
      </c>
      <c r="E46" s="87" t="s">
        <v>378</v>
      </c>
      <c r="F46" s="87"/>
      <c r="G46" s="87" t="s">
        <v>178</v>
      </c>
      <c r="H46" s="87" t="s">
        <v>164</v>
      </c>
      <c r="I46" s="89">
        <v>49770.01</v>
      </c>
      <c r="J46" s="89">
        <v>374.5</v>
      </c>
      <c r="K46" s="89">
        <v>0</v>
      </c>
      <c r="L46" s="89">
        <v>621.41999999999996</v>
      </c>
      <c r="M46" s="111">
        <v>0</v>
      </c>
      <c r="N46" s="111">
        <v>3.3E-3</v>
      </c>
      <c r="O46" s="111">
        <v>8.9999999999999998E-4</v>
      </c>
    </row>
    <row r="47" spans="2:15">
      <c r="B47" s="58" t="s">
        <v>78</v>
      </c>
      <c r="C47" s="86"/>
      <c r="D47" s="86"/>
      <c r="E47" s="86"/>
      <c r="F47" s="86"/>
      <c r="G47" s="86"/>
      <c r="H47" s="86"/>
      <c r="I47" s="88">
        <v>399686</v>
      </c>
      <c r="J47" s="88"/>
      <c r="K47" s="88">
        <v>0.63</v>
      </c>
      <c r="L47" s="88">
        <v>130012.69</v>
      </c>
      <c r="M47" s="110"/>
      <c r="N47" s="110"/>
      <c r="O47" s="110">
        <v>0.1966</v>
      </c>
    </row>
    <row r="48" spans="2:15">
      <c r="B48" s="59" t="s">
        <v>389</v>
      </c>
      <c r="C48" s="87" t="s">
        <v>390</v>
      </c>
      <c r="D48" s="87" t="s">
        <v>377</v>
      </c>
      <c r="E48" s="87" t="s">
        <v>378</v>
      </c>
      <c r="F48" s="87"/>
      <c r="G48" s="87" t="s">
        <v>391</v>
      </c>
      <c r="H48" s="87" t="s">
        <v>164</v>
      </c>
      <c r="I48" s="89">
        <v>45140</v>
      </c>
      <c r="J48" s="89">
        <v>172</v>
      </c>
      <c r="K48" s="89">
        <v>0</v>
      </c>
      <c r="L48" s="89">
        <v>258.85000000000002</v>
      </c>
      <c r="M48" s="111">
        <v>0</v>
      </c>
      <c r="N48" s="111">
        <v>1.4000000000000002E-3</v>
      </c>
      <c r="O48" s="111">
        <v>4.0000000000000002E-4</v>
      </c>
    </row>
    <row r="49" spans="2:15">
      <c r="B49" s="59" t="s">
        <v>392</v>
      </c>
      <c r="C49" s="87" t="s">
        <v>393</v>
      </c>
      <c r="D49" s="87" t="s">
        <v>385</v>
      </c>
      <c r="E49" s="87" t="s">
        <v>378</v>
      </c>
      <c r="F49" s="87"/>
      <c r="G49" s="87" t="s">
        <v>394</v>
      </c>
      <c r="H49" s="87" t="s">
        <v>164</v>
      </c>
      <c r="I49" s="89">
        <v>18000</v>
      </c>
      <c r="J49" s="89">
        <v>3898</v>
      </c>
      <c r="K49" s="89">
        <v>0</v>
      </c>
      <c r="L49" s="89">
        <v>2339.27</v>
      </c>
      <c r="M49" s="111">
        <v>0</v>
      </c>
      <c r="N49" s="111">
        <v>1.24E-2</v>
      </c>
      <c r="O49" s="111">
        <v>3.4999999999999996E-3</v>
      </c>
    </row>
    <row r="50" spans="2:15">
      <c r="B50" s="59" t="s">
        <v>395</v>
      </c>
      <c r="C50" s="87" t="s">
        <v>396</v>
      </c>
      <c r="D50" s="87" t="s">
        <v>385</v>
      </c>
      <c r="E50" s="87" t="s">
        <v>378</v>
      </c>
      <c r="F50" s="87"/>
      <c r="G50" s="87" t="s">
        <v>397</v>
      </c>
      <c r="H50" s="87" t="s">
        <v>164</v>
      </c>
      <c r="I50" s="89">
        <v>1187</v>
      </c>
      <c r="J50" s="89">
        <v>32700</v>
      </c>
      <c r="K50" s="89">
        <v>0</v>
      </c>
      <c r="L50" s="89">
        <v>1294.0899999999999</v>
      </c>
      <c r="M50" s="111">
        <v>0</v>
      </c>
      <c r="N50" s="111">
        <v>6.8000000000000005E-3</v>
      </c>
      <c r="O50" s="111">
        <v>2E-3</v>
      </c>
    </row>
    <row r="51" spans="2:15">
      <c r="B51" s="59" t="s">
        <v>398</v>
      </c>
      <c r="C51" s="87" t="s">
        <v>399</v>
      </c>
      <c r="D51" s="87" t="s">
        <v>385</v>
      </c>
      <c r="E51" s="87" t="s">
        <v>378</v>
      </c>
      <c r="F51" s="87"/>
      <c r="G51" s="87" t="s">
        <v>400</v>
      </c>
      <c r="H51" s="87" t="s">
        <v>164</v>
      </c>
      <c r="I51" s="89">
        <v>4500</v>
      </c>
      <c r="J51" s="89">
        <v>6106</v>
      </c>
      <c r="K51" s="89">
        <v>0</v>
      </c>
      <c r="L51" s="89">
        <v>916.08</v>
      </c>
      <c r="M51" s="111">
        <v>0</v>
      </c>
      <c r="N51" s="111">
        <v>4.7999999999999996E-3</v>
      </c>
      <c r="O51" s="111">
        <v>1.4000000000000002E-3</v>
      </c>
    </row>
    <row r="52" spans="2:15">
      <c r="B52" s="59" t="s">
        <v>401</v>
      </c>
      <c r="C52" s="87" t="s">
        <v>402</v>
      </c>
      <c r="D52" s="87" t="s">
        <v>385</v>
      </c>
      <c r="E52" s="87" t="s">
        <v>378</v>
      </c>
      <c r="F52" s="87"/>
      <c r="G52" s="87" t="s">
        <v>400</v>
      </c>
      <c r="H52" s="87" t="s">
        <v>164</v>
      </c>
      <c r="I52" s="89">
        <v>7708</v>
      </c>
      <c r="J52" s="89">
        <v>25472</v>
      </c>
      <c r="K52" s="89">
        <v>0</v>
      </c>
      <c r="L52" s="89">
        <v>6545.92</v>
      </c>
      <c r="M52" s="111">
        <v>0</v>
      </c>
      <c r="N52" s="111">
        <v>3.4599999999999999E-2</v>
      </c>
      <c r="O52" s="111">
        <v>9.8999999999999991E-3</v>
      </c>
    </row>
    <row r="53" spans="2:15">
      <c r="B53" s="59" t="s">
        <v>403</v>
      </c>
      <c r="C53" s="87" t="s">
        <v>404</v>
      </c>
      <c r="D53" s="87" t="s">
        <v>385</v>
      </c>
      <c r="E53" s="87" t="s">
        <v>378</v>
      </c>
      <c r="F53" s="87"/>
      <c r="G53" s="87" t="s">
        <v>405</v>
      </c>
      <c r="H53" s="87" t="s">
        <v>164</v>
      </c>
      <c r="I53" s="89">
        <v>5968</v>
      </c>
      <c r="J53" s="89">
        <v>22673</v>
      </c>
      <c r="K53" s="89">
        <v>0</v>
      </c>
      <c r="L53" s="89">
        <v>4511.32</v>
      </c>
      <c r="M53" s="111">
        <v>0</v>
      </c>
      <c r="N53" s="111">
        <v>2.3900000000000001E-2</v>
      </c>
      <c r="O53" s="111">
        <v>6.8000000000000005E-3</v>
      </c>
    </row>
    <row r="54" spans="2:15">
      <c r="B54" s="59" t="s">
        <v>406</v>
      </c>
      <c r="C54" s="87" t="s">
        <v>407</v>
      </c>
      <c r="D54" s="87" t="s">
        <v>385</v>
      </c>
      <c r="E54" s="87" t="s">
        <v>378</v>
      </c>
      <c r="F54" s="87"/>
      <c r="G54" s="87" t="s">
        <v>405</v>
      </c>
      <c r="H54" s="87" t="s">
        <v>164</v>
      </c>
      <c r="I54" s="89">
        <v>5530</v>
      </c>
      <c r="J54" s="89">
        <v>22414</v>
      </c>
      <c r="K54" s="89">
        <v>0</v>
      </c>
      <c r="L54" s="89">
        <v>4132.47</v>
      </c>
      <c r="M54" s="111">
        <v>0</v>
      </c>
      <c r="N54" s="111">
        <v>2.1899999999999999E-2</v>
      </c>
      <c r="O54" s="111">
        <v>6.3E-3</v>
      </c>
    </row>
    <row r="55" spans="2:15">
      <c r="B55" s="59" t="s">
        <v>408</v>
      </c>
      <c r="C55" s="87" t="s">
        <v>409</v>
      </c>
      <c r="D55" s="87" t="s">
        <v>385</v>
      </c>
      <c r="E55" s="87" t="s">
        <v>378</v>
      </c>
      <c r="F55" s="87"/>
      <c r="G55" s="87" t="s">
        <v>405</v>
      </c>
      <c r="H55" s="87" t="s">
        <v>164</v>
      </c>
      <c r="I55" s="89">
        <v>9026</v>
      </c>
      <c r="J55" s="89">
        <v>13289</v>
      </c>
      <c r="K55" s="89">
        <v>0</v>
      </c>
      <c r="L55" s="89">
        <v>3999.02</v>
      </c>
      <c r="M55" s="111">
        <v>0</v>
      </c>
      <c r="N55" s="111">
        <v>2.12E-2</v>
      </c>
      <c r="O55" s="111">
        <v>6.0000000000000001E-3</v>
      </c>
    </row>
    <row r="56" spans="2:15">
      <c r="B56" s="59" t="s">
        <v>410</v>
      </c>
      <c r="C56" s="87" t="s">
        <v>411</v>
      </c>
      <c r="D56" s="87" t="s">
        <v>377</v>
      </c>
      <c r="E56" s="87" t="s">
        <v>378</v>
      </c>
      <c r="F56" s="87"/>
      <c r="G56" s="87" t="s">
        <v>405</v>
      </c>
      <c r="H56" s="87" t="s">
        <v>164</v>
      </c>
      <c r="I56" s="89">
        <v>8663</v>
      </c>
      <c r="J56" s="89">
        <v>10927</v>
      </c>
      <c r="K56" s="89">
        <v>0</v>
      </c>
      <c r="L56" s="89">
        <v>3155.99</v>
      </c>
      <c r="M56" s="111">
        <v>2.2000000000000001E-3</v>
      </c>
      <c r="N56" s="111">
        <v>1.67E-2</v>
      </c>
      <c r="O56" s="111">
        <v>4.7999999999999996E-3</v>
      </c>
    </row>
    <row r="57" spans="2:15">
      <c r="B57" s="59" t="s">
        <v>412</v>
      </c>
      <c r="C57" s="87" t="s">
        <v>413</v>
      </c>
      <c r="D57" s="87" t="s">
        <v>385</v>
      </c>
      <c r="E57" s="87" t="s">
        <v>378</v>
      </c>
      <c r="F57" s="87"/>
      <c r="G57" s="87" t="s">
        <v>414</v>
      </c>
      <c r="H57" s="87" t="s">
        <v>164</v>
      </c>
      <c r="I57" s="89">
        <v>9765</v>
      </c>
      <c r="J57" s="89">
        <v>3869</v>
      </c>
      <c r="K57" s="89">
        <v>0</v>
      </c>
      <c r="L57" s="89">
        <v>1259.6099999999999</v>
      </c>
      <c r="M57" s="111">
        <v>0</v>
      </c>
      <c r="N57" s="111">
        <v>6.7000000000000002E-3</v>
      </c>
      <c r="O57" s="111">
        <v>1.9E-3</v>
      </c>
    </row>
    <row r="58" spans="2:15">
      <c r="B58" s="59" t="s">
        <v>415</v>
      </c>
      <c r="C58" s="87" t="s">
        <v>416</v>
      </c>
      <c r="D58" s="87" t="s">
        <v>385</v>
      </c>
      <c r="E58" s="87" t="s">
        <v>378</v>
      </c>
      <c r="F58" s="87"/>
      <c r="G58" s="87" t="s">
        <v>414</v>
      </c>
      <c r="H58" s="87" t="s">
        <v>164</v>
      </c>
      <c r="I58" s="89">
        <v>2146</v>
      </c>
      <c r="J58" s="89">
        <v>7275</v>
      </c>
      <c r="K58" s="89">
        <v>0</v>
      </c>
      <c r="L58" s="89">
        <v>520.51</v>
      </c>
      <c r="M58" s="111">
        <v>0</v>
      </c>
      <c r="N58" s="111">
        <v>2.8000000000000004E-3</v>
      </c>
      <c r="O58" s="111">
        <v>8.0000000000000004E-4</v>
      </c>
    </row>
    <row r="59" spans="2:15">
      <c r="B59" s="59" t="s">
        <v>417</v>
      </c>
      <c r="C59" s="87" t="s">
        <v>418</v>
      </c>
      <c r="D59" s="87" t="s">
        <v>385</v>
      </c>
      <c r="E59" s="87" t="s">
        <v>378</v>
      </c>
      <c r="F59" s="87"/>
      <c r="G59" s="87" t="s">
        <v>414</v>
      </c>
      <c r="H59" s="87" t="s">
        <v>164</v>
      </c>
      <c r="I59" s="89">
        <v>2749</v>
      </c>
      <c r="J59" s="89">
        <v>15223</v>
      </c>
      <c r="K59" s="89">
        <v>0</v>
      </c>
      <c r="L59" s="89">
        <v>1395.21</v>
      </c>
      <c r="M59" s="111">
        <v>0</v>
      </c>
      <c r="N59" s="111">
        <v>7.4000000000000003E-3</v>
      </c>
      <c r="O59" s="111">
        <v>2.0999999999999999E-3</v>
      </c>
    </row>
    <row r="60" spans="2:15">
      <c r="B60" s="59" t="s">
        <v>419</v>
      </c>
      <c r="C60" s="87" t="s">
        <v>420</v>
      </c>
      <c r="D60" s="87" t="s">
        <v>385</v>
      </c>
      <c r="E60" s="87" t="s">
        <v>378</v>
      </c>
      <c r="F60" s="87"/>
      <c r="G60" s="87" t="s">
        <v>414</v>
      </c>
      <c r="H60" s="87" t="s">
        <v>164</v>
      </c>
      <c r="I60" s="89">
        <v>1865</v>
      </c>
      <c r="J60" s="89">
        <v>21173</v>
      </c>
      <c r="K60" s="89">
        <v>0</v>
      </c>
      <c r="L60" s="89">
        <v>1316.52</v>
      </c>
      <c r="M60" s="111">
        <v>0</v>
      </c>
      <c r="N60" s="111">
        <v>6.9999999999999993E-3</v>
      </c>
      <c r="O60" s="111">
        <v>2E-3</v>
      </c>
    </row>
    <row r="61" spans="2:15">
      <c r="B61" s="59" t="s">
        <v>421</v>
      </c>
      <c r="C61" s="87" t="s">
        <v>422</v>
      </c>
      <c r="D61" s="87" t="s">
        <v>377</v>
      </c>
      <c r="E61" s="87" t="s">
        <v>378</v>
      </c>
      <c r="F61" s="87"/>
      <c r="G61" s="87" t="s">
        <v>423</v>
      </c>
      <c r="H61" s="87" t="s">
        <v>164</v>
      </c>
      <c r="I61" s="89">
        <v>2250</v>
      </c>
      <c r="J61" s="89">
        <v>28744</v>
      </c>
      <c r="K61" s="89">
        <v>0</v>
      </c>
      <c r="L61" s="89">
        <v>2156.23</v>
      </c>
      <c r="M61" s="111">
        <v>0</v>
      </c>
      <c r="N61" s="111">
        <v>1.1399999999999999E-2</v>
      </c>
      <c r="O61" s="111">
        <v>3.3E-3</v>
      </c>
    </row>
    <row r="62" spans="2:15">
      <c r="B62" s="59" t="s">
        <v>424</v>
      </c>
      <c r="C62" s="87" t="s">
        <v>425</v>
      </c>
      <c r="D62" s="87" t="s">
        <v>385</v>
      </c>
      <c r="E62" s="87" t="s">
        <v>378</v>
      </c>
      <c r="F62" s="87"/>
      <c r="G62" s="87" t="s">
        <v>423</v>
      </c>
      <c r="H62" s="87" t="s">
        <v>164</v>
      </c>
      <c r="I62" s="89">
        <v>2523</v>
      </c>
      <c r="J62" s="89">
        <v>7160</v>
      </c>
      <c r="K62" s="89">
        <v>0</v>
      </c>
      <c r="L62" s="89">
        <v>602.28</v>
      </c>
      <c r="M62" s="111">
        <v>0</v>
      </c>
      <c r="N62" s="111">
        <v>3.2000000000000002E-3</v>
      </c>
      <c r="O62" s="111">
        <v>8.9999999999999998E-4</v>
      </c>
    </row>
    <row r="63" spans="2:15">
      <c r="B63" s="59" t="s">
        <v>426</v>
      </c>
      <c r="C63" s="87" t="s">
        <v>427</v>
      </c>
      <c r="D63" s="87" t="s">
        <v>377</v>
      </c>
      <c r="E63" s="87" t="s">
        <v>378</v>
      </c>
      <c r="F63" s="87"/>
      <c r="G63" s="87" t="s">
        <v>428</v>
      </c>
      <c r="H63" s="87" t="s">
        <v>164</v>
      </c>
      <c r="I63" s="89">
        <v>1800</v>
      </c>
      <c r="J63" s="89">
        <v>13012</v>
      </c>
      <c r="K63" s="89">
        <v>0</v>
      </c>
      <c r="L63" s="89">
        <v>780.88</v>
      </c>
      <c r="M63" s="111">
        <v>0</v>
      </c>
      <c r="N63" s="111">
        <v>4.0999999999999995E-3</v>
      </c>
      <c r="O63" s="111">
        <v>1.1999999999999999E-3</v>
      </c>
    </row>
    <row r="64" spans="2:15">
      <c r="B64" s="59" t="s">
        <v>429</v>
      </c>
      <c r="C64" s="87" t="s">
        <v>430</v>
      </c>
      <c r="D64" s="87" t="s">
        <v>377</v>
      </c>
      <c r="E64" s="87" t="s">
        <v>378</v>
      </c>
      <c r="F64" s="87"/>
      <c r="G64" s="87" t="s">
        <v>431</v>
      </c>
      <c r="H64" s="87" t="s">
        <v>164</v>
      </c>
      <c r="I64" s="89">
        <v>2592</v>
      </c>
      <c r="J64" s="89">
        <v>1397</v>
      </c>
      <c r="K64" s="89">
        <v>0</v>
      </c>
      <c r="L64" s="89">
        <v>120.72</v>
      </c>
      <c r="M64" s="111">
        <v>0</v>
      </c>
      <c r="N64" s="111">
        <v>5.9999999999999995E-4</v>
      </c>
      <c r="O64" s="111">
        <v>2.0000000000000001E-4</v>
      </c>
    </row>
    <row r="65" spans="2:15">
      <c r="B65" s="59" t="s">
        <v>432</v>
      </c>
      <c r="C65" s="87" t="s">
        <v>433</v>
      </c>
      <c r="D65" s="87" t="s">
        <v>385</v>
      </c>
      <c r="E65" s="87" t="s">
        <v>378</v>
      </c>
      <c r="F65" s="87"/>
      <c r="G65" s="87" t="s">
        <v>434</v>
      </c>
      <c r="H65" s="87" t="s">
        <v>164</v>
      </c>
      <c r="I65" s="89">
        <v>2700</v>
      </c>
      <c r="J65" s="89">
        <v>5746</v>
      </c>
      <c r="K65" s="89">
        <v>0</v>
      </c>
      <c r="L65" s="89">
        <v>517.24</v>
      </c>
      <c r="M65" s="111">
        <v>0</v>
      </c>
      <c r="N65" s="111">
        <v>2.7000000000000001E-3</v>
      </c>
      <c r="O65" s="111">
        <v>8.0000000000000004E-4</v>
      </c>
    </row>
    <row r="66" spans="2:15">
      <c r="B66" s="59" t="s">
        <v>435</v>
      </c>
      <c r="C66" s="87" t="s">
        <v>436</v>
      </c>
      <c r="D66" s="87" t="s">
        <v>385</v>
      </c>
      <c r="E66" s="87" t="s">
        <v>378</v>
      </c>
      <c r="F66" s="87"/>
      <c r="G66" s="87" t="s">
        <v>437</v>
      </c>
      <c r="H66" s="87" t="s">
        <v>164</v>
      </c>
      <c r="I66" s="89">
        <v>3600</v>
      </c>
      <c r="J66" s="89">
        <v>18452</v>
      </c>
      <c r="K66" s="89">
        <v>0</v>
      </c>
      <c r="L66" s="89">
        <v>2214.6799999999998</v>
      </c>
      <c r="M66" s="111">
        <v>0</v>
      </c>
      <c r="N66" s="111">
        <v>1.1699999999999999E-2</v>
      </c>
      <c r="O66" s="111">
        <v>3.3E-3</v>
      </c>
    </row>
    <row r="67" spans="2:15">
      <c r="B67" s="59" t="s">
        <v>438</v>
      </c>
      <c r="C67" s="87" t="s">
        <v>439</v>
      </c>
      <c r="D67" s="87" t="s">
        <v>385</v>
      </c>
      <c r="E67" s="87" t="s">
        <v>378</v>
      </c>
      <c r="F67" s="87"/>
      <c r="G67" s="87" t="s">
        <v>440</v>
      </c>
      <c r="H67" s="87" t="s">
        <v>164</v>
      </c>
      <c r="I67" s="89">
        <v>11266</v>
      </c>
      <c r="J67" s="89">
        <v>2390</v>
      </c>
      <c r="K67" s="89">
        <v>0</v>
      </c>
      <c r="L67" s="89">
        <v>897.7</v>
      </c>
      <c r="M67" s="111">
        <v>0</v>
      </c>
      <c r="N67" s="111">
        <v>4.7999999999999996E-3</v>
      </c>
      <c r="O67" s="111">
        <v>1.4000000000000002E-3</v>
      </c>
    </row>
    <row r="68" spans="2:15">
      <c r="B68" s="59" t="s">
        <v>441</v>
      </c>
      <c r="C68" s="87" t="s">
        <v>442</v>
      </c>
      <c r="D68" s="87" t="s">
        <v>377</v>
      </c>
      <c r="E68" s="87" t="s">
        <v>378</v>
      </c>
      <c r="F68" s="87"/>
      <c r="G68" s="87" t="s">
        <v>440</v>
      </c>
      <c r="H68" s="87" t="s">
        <v>164</v>
      </c>
      <c r="I68" s="89">
        <v>3664</v>
      </c>
      <c r="J68" s="89">
        <v>27975</v>
      </c>
      <c r="K68" s="89">
        <v>0</v>
      </c>
      <c r="L68" s="89">
        <v>3417.36</v>
      </c>
      <c r="M68" s="111">
        <v>0</v>
      </c>
      <c r="N68" s="111">
        <v>1.8100000000000002E-2</v>
      </c>
      <c r="O68" s="111">
        <v>5.1999999999999998E-3</v>
      </c>
    </row>
    <row r="69" spans="2:15">
      <c r="B69" s="59" t="s">
        <v>443</v>
      </c>
      <c r="C69" s="87" t="s">
        <v>444</v>
      </c>
      <c r="D69" s="87" t="s">
        <v>385</v>
      </c>
      <c r="E69" s="87" t="s">
        <v>378</v>
      </c>
      <c r="F69" s="87"/>
      <c r="G69" s="87" t="s">
        <v>440</v>
      </c>
      <c r="H69" s="87" t="s">
        <v>164</v>
      </c>
      <c r="I69" s="89">
        <v>8497</v>
      </c>
      <c r="J69" s="89">
        <v>4828</v>
      </c>
      <c r="K69" s="89">
        <v>0</v>
      </c>
      <c r="L69" s="89">
        <v>1367.72</v>
      </c>
      <c r="M69" s="111">
        <v>0</v>
      </c>
      <c r="N69" s="111">
        <v>7.1999999999999998E-3</v>
      </c>
      <c r="O69" s="111">
        <v>2.0999999999999999E-3</v>
      </c>
    </row>
    <row r="70" spans="2:15">
      <c r="B70" s="59" t="s">
        <v>445</v>
      </c>
      <c r="C70" s="87" t="s">
        <v>446</v>
      </c>
      <c r="D70" s="87" t="s">
        <v>385</v>
      </c>
      <c r="E70" s="87" t="s">
        <v>378</v>
      </c>
      <c r="F70" s="87"/>
      <c r="G70" s="87" t="s">
        <v>440</v>
      </c>
      <c r="H70" s="87" t="s">
        <v>164</v>
      </c>
      <c r="I70" s="89">
        <v>3172</v>
      </c>
      <c r="J70" s="89">
        <v>21707</v>
      </c>
      <c r="K70" s="89">
        <v>0</v>
      </c>
      <c r="L70" s="89">
        <v>2295.61</v>
      </c>
      <c r="M70" s="111">
        <v>0</v>
      </c>
      <c r="N70" s="111">
        <v>1.21E-2</v>
      </c>
      <c r="O70" s="111">
        <v>3.4999999999999996E-3</v>
      </c>
    </row>
    <row r="71" spans="2:15">
      <c r="B71" s="59" t="s">
        <v>447</v>
      </c>
      <c r="C71" s="87" t="s">
        <v>448</v>
      </c>
      <c r="D71" s="87" t="s">
        <v>385</v>
      </c>
      <c r="E71" s="87" t="s">
        <v>378</v>
      </c>
      <c r="F71" s="87"/>
      <c r="G71" s="87" t="s">
        <v>440</v>
      </c>
      <c r="H71" s="87" t="s">
        <v>164</v>
      </c>
      <c r="I71" s="89">
        <v>9000</v>
      </c>
      <c r="J71" s="89">
        <v>8804</v>
      </c>
      <c r="K71" s="89">
        <v>0</v>
      </c>
      <c r="L71" s="89">
        <v>2641.73</v>
      </c>
      <c r="M71" s="111">
        <v>0</v>
      </c>
      <c r="N71" s="111">
        <v>1.3999999999999999E-2</v>
      </c>
      <c r="O71" s="111">
        <v>4.0000000000000001E-3</v>
      </c>
    </row>
    <row r="72" spans="2:15">
      <c r="B72" s="59" t="s">
        <v>449</v>
      </c>
      <c r="C72" s="87" t="s">
        <v>450</v>
      </c>
      <c r="D72" s="87" t="s">
        <v>385</v>
      </c>
      <c r="E72" s="87" t="s">
        <v>378</v>
      </c>
      <c r="F72" s="87"/>
      <c r="G72" s="87" t="s">
        <v>440</v>
      </c>
      <c r="H72" s="87" t="s">
        <v>164</v>
      </c>
      <c r="I72" s="89">
        <v>3090</v>
      </c>
      <c r="J72" s="89">
        <v>8561</v>
      </c>
      <c r="K72" s="89">
        <v>0</v>
      </c>
      <c r="L72" s="89">
        <v>881.96</v>
      </c>
      <c r="M72" s="111">
        <v>0</v>
      </c>
      <c r="N72" s="111">
        <v>4.6999999999999993E-3</v>
      </c>
      <c r="O72" s="111">
        <v>1.2999999999999999E-3</v>
      </c>
    </row>
    <row r="73" spans="2:15">
      <c r="B73" s="59" t="s">
        <v>451</v>
      </c>
      <c r="C73" s="87" t="s">
        <v>452</v>
      </c>
      <c r="D73" s="87" t="s">
        <v>385</v>
      </c>
      <c r="E73" s="87" t="s">
        <v>378</v>
      </c>
      <c r="F73" s="87"/>
      <c r="G73" s="87" t="s">
        <v>440</v>
      </c>
      <c r="H73" s="87" t="s">
        <v>164</v>
      </c>
      <c r="I73" s="89">
        <v>6300</v>
      </c>
      <c r="J73" s="89">
        <v>22705</v>
      </c>
      <c r="K73" s="89">
        <v>0</v>
      </c>
      <c r="L73" s="89">
        <v>4769</v>
      </c>
      <c r="M73" s="111">
        <v>0</v>
      </c>
      <c r="N73" s="111">
        <v>2.52E-2</v>
      </c>
      <c r="O73" s="111">
        <v>7.1999999999999998E-3</v>
      </c>
    </row>
    <row r="74" spans="2:15">
      <c r="B74" s="59" t="s">
        <v>453</v>
      </c>
      <c r="C74" s="87" t="s">
        <v>454</v>
      </c>
      <c r="D74" s="87" t="s">
        <v>385</v>
      </c>
      <c r="E74" s="87" t="s">
        <v>378</v>
      </c>
      <c r="F74" s="87"/>
      <c r="G74" s="87" t="s">
        <v>440</v>
      </c>
      <c r="H74" s="87" t="s">
        <v>164</v>
      </c>
      <c r="I74" s="89">
        <v>3122</v>
      </c>
      <c r="J74" s="89">
        <v>5754</v>
      </c>
      <c r="K74" s="89">
        <v>0</v>
      </c>
      <c r="L74" s="89">
        <v>598.91999999999996</v>
      </c>
      <c r="M74" s="111">
        <v>0</v>
      </c>
      <c r="N74" s="111">
        <v>3.2000000000000002E-3</v>
      </c>
      <c r="O74" s="111">
        <v>8.9999999999999998E-4</v>
      </c>
    </row>
    <row r="75" spans="2:15">
      <c r="B75" s="59" t="s">
        <v>455</v>
      </c>
      <c r="C75" s="87" t="s">
        <v>456</v>
      </c>
      <c r="D75" s="87" t="s">
        <v>377</v>
      </c>
      <c r="E75" s="87" t="s">
        <v>378</v>
      </c>
      <c r="F75" s="87"/>
      <c r="G75" s="87" t="s">
        <v>457</v>
      </c>
      <c r="H75" s="87" t="s">
        <v>164</v>
      </c>
      <c r="I75" s="89">
        <v>10020</v>
      </c>
      <c r="J75" s="89">
        <v>6463</v>
      </c>
      <c r="K75" s="89">
        <v>0</v>
      </c>
      <c r="L75" s="89">
        <v>2159.0700000000002</v>
      </c>
      <c r="M75" s="111">
        <v>0</v>
      </c>
      <c r="N75" s="111">
        <v>1.1399999999999999E-2</v>
      </c>
      <c r="O75" s="111">
        <v>3.3E-3</v>
      </c>
    </row>
    <row r="76" spans="2:15">
      <c r="B76" s="59" t="s">
        <v>458</v>
      </c>
      <c r="C76" s="87" t="s">
        <v>459</v>
      </c>
      <c r="D76" s="87" t="s">
        <v>377</v>
      </c>
      <c r="E76" s="87" t="s">
        <v>378</v>
      </c>
      <c r="F76" s="87"/>
      <c r="G76" s="87" t="s">
        <v>457</v>
      </c>
      <c r="H76" s="87" t="s">
        <v>164</v>
      </c>
      <c r="I76" s="89">
        <v>27000</v>
      </c>
      <c r="J76" s="89">
        <v>928</v>
      </c>
      <c r="K76" s="89">
        <v>0</v>
      </c>
      <c r="L76" s="89">
        <v>835.37</v>
      </c>
      <c r="M76" s="111">
        <v>0</v>
      </c>
      <c r="N76" s="111">
        <v>4.4000000000000003E-3</v>
      </c>
      <c r="O76" s="111">
        <v>1.2999999999999999E-3</v>
      </c>
    </row>
    <row r="77" spans="2:15">
      <c r="B77" s="59" t="s">
        <v>460</v>
      </c>
      <c r="C77" s="87" t="s">
        <v>461</v>
      </c>
      <c r="D77" s="87" t="s">
        <v>385</v>
      </c>
      <c r="E77" s="87" t="s">
        <v>378</v>
      </c>
      <c r="F77" s="87"/>
      <c r="G77" s="87" t="s">
        <v>457</v>
      </c>
      <c r="H77" s="87" t="s">
        <v>164</v>
      </c>
      <c r="I77" s="89">
        <v>20464</v>
      </c>
      <c r="J77" s="89">
        <v>3623</v>
      </c>
      <c r="K77" s="89">
        <v>0</v>
      </c>
      <c r="L77" s="89">
        <v>2471.86</v>
      </c>
      <c r="M77" s="111">
        <v>0</v>
      </c>
      <c r="N77" s="111">
        <v>1.3100000000000001E-2</v>
      </c>
      <c r="O77" s="111">
        <v>3.7000000000000002E-3</v>
      </c>
    </row>
    <row r="78" spans="2:15">
      <c r="B78" s="59" t="s">
        <v>462</v>
      </c>
      <c r="C78" s="87" t="s">
        <v>463</v>
      </c>
      <c r="D78" s="87" t="s">
        <v>377</v>
      </c>
      <c r="E78" s="87" t="s">
        <v>378</v>
      </c>
      <c r="F78" s="87"/>
      <c r="G78" s="87" t="s">
        <v>457</v>
      </c>
      <c r="H78" s="87" t="s">
        <v>164</v>
      </c>
      <c r="I78" s="89">
        <v>4525</v>
      </c>
      <c r="J78" s="89">
        <v>827</v>
      </c>
      <c r="K78" s="89">
        <v>0</v>
      </c>
      <c r="L78" s="89">
        <v>124.76</v>
      </c>
      <c r="M78" s="111">
        <v>0</v>
      </c>
      <c r="N78" s="111">
        <v>7.000000000000001E-4</v>
      </c>
      <c r="O78" s="111">
        <v>2.0000000000000001E-4</v>
      </c>
    </row>
    <row r="79" spans="2:15">
      <c r="B79" s="59" t="s">
        <v>464</v>
      </c>
      <c r="C79" s="87" t="s">
        <v>465</v>
      </c>
      <c r="D79" s="87" t="s">
        <v>377</v>
      </c>
      <c r="E79" s="87" t="s">
        <v>378</v>
      </c>
      <c r="F79" s="87"/>
      <c r="G79" s="87" t="s">
        <v>466</v>
      </c>
      <c r="H79" s="87" t="s">
        <v>164</v>
      </c>
      <c r="I79" s="89">
        <v>957</v>
      </c>
      <c r="J79" s="89">
        <v>309408</v>
      </c>
      <c r="K79" s="89">
        <v>0</v>
      </c>
      <c r="L79" s="89">
        <v>9872.09</v>
      </c>
      <c r="M79" s="111">
        <v>0</v>
      </c>
      <c r="N79" s="111">
        <v>5.2199999999999996E-2</v>
      </c>
      <c r="O79" s="111">
        <v>1.49E-2</v>
      </c>
    </row>
    <row r="80" spans="2:15">
      <c r="B80" s="59" t="s">
        <v>467</v>
      </c>
      <c r="C80" s="87" t="s">
        <v>468</v>
      </c>
      <c r="D80" s="87" t="s">
        <v>377</v>
      </c>
      <c r="E80" s="87" t="s">
        <v>378</v>
      </c>
      <c r="F80" s="87"/>
      <c r="G80" s="87" t="s">
        <v>466</v>
      </c>
      <c r="H80" s="87" t="s">
        <v>164</v>
      </c>
      <c r="I80" s="89">
        <v>469</v>
      </c>
      <c r="J80" s="89">
        <v>232984</v>
      </c>
      <c r="K80" s="89">
        <v>0</v>
      </c>
      <c r="L80" s="89">
        <v>3643.05</v>
      </c>
      <c r="M80" s="111">
        <v>0</v>
      </c>
      <c r="N80" s="111">
        <v>1.9299999999999998E-2</v>
      </c>
      <c r="O80" s="111">
        <v>5.5000000000000005E-3</v>
      </c>
    </row>
    <row r="81" spans="2:15">
      <c r="B81" s="59" t="s">
        <v>469</v>
      </c>
      <c r="C81" s="87" t="s">
        <v>470</v>
      </c>
      <c r="D81" s="87" t="s">
        <v>385</v>
      </c>
      <c r="E81" s="87" t="s">
        <v>378</v>
      </c>
      <c r="F81" s="87"/>
      <c r="G81" s="87" t="s">
        <v>466</v>
      </c>
      <c r="H81" s="87" t="s">
        <v>164</v>
      </c>
      <c r="I81" s="89">
        <v>54000</v>
      </c>
      <c r="J81" s="89">
        <v>1619</v>
      </c>
      <c r="K81" s="89">
        <v>0</v>
      </c>
      <c r="L81" s="89">
        <v>2914.78</v>
      </c>
      <c r="M81" s="111">
        <v>0</v>
      </c>
      <c r="N81" s="111">
        <v>1.54E-2</v>
      </c>
      <c r="O81" s="111">
        <v>4.4000000000000003E-3</v>
      </c>
    </row>
    <row r="82" spans="2:15">
      <c r="B82" s="59" t="s">
        <v>471</v>
      </c>
      <c r="C82" s="87" t="s">
        <v>472</v>
      </c>
      <c r="D82" s="87" t="s">
        <v>385</v>
      </c>
      <c r="E82" s="87" t="s">
        <v>378</v>
      </c>
      <c r="F82" s="87"/>
      <c r="G82" s="87" t="s">
        <v>466</v>
      </c>
      <c r="H82" s="87" t="s">
        <v>164</v>
      </c>
      <c r="I82" s="89">
        <v>491</v>
      </c>
      <c r="J82" s="89">
        <v>13583</v>
      </c>
      <c r="K82" s="89">
        <v>0.63</v>
      </c>
      <c r="L82" s="89">
        <v>222.98</v>
      </c>
      <c r="M82" s="111">
        <v>0</v>
      </c>
      <c r="N82" s="111">
        <v>1.1999999999999999E-3</v>
      </c>
      <c r="O82" s="111">
        <v>2.9999999999999997E-4</v>
      </c>
    </row>
    <row r="83" spans="2:15">
      <c r="B83" s="59" t="s">
        <v>473</v>
      </c>
      <c r="C83" s="87" t="s">
        <v>474</v>
      </c>
      <c r="D83" s="87" t="s">
        <v>377</v>
      </c>
      <c r="E83" s="87" t="s">
        <v>378</v>
      </c>
      <c r="F83" s="87"/>
      <c r="G83" s="87" t="s">
        <v>475</v>
      </c>
      <c r="H83" s="87" t="s">
        <v>164</v>
      </c>
      <c r="I83" s="89">
        <v>3600</v>
      </c>
      <c r="J83" s="89">
        <v>13360</v>
      </c>
      <c r="K83" s="89">
        <v>0</v>
      </c>
      <c r="L83" s="89">
        <v>1603.52</v>
      </c>
      <c r="M83" s="111">
        <v>0</v>
      </c>
      <c r="N83" s="111">
        <v>8.5000000000000006E-3</v>
      </c>
      <c r="O83" s="111">
        <v>2.3999999999999998E-3</v>
      </c>
    </row>
    <row r="84" spans="2:15">
      <c r="B84" s="59" t="s">
        <v>476</v>
      </c>
      <c r="C84" s="87" t="s">
        <v>477</v>
      </c>
      <c r="D84" s="87" t="s">
        <v>377</v>
      </c>
      <c r="E84" s="87" t="s">
        <v>378</v>
      </c>
      <c r="F84" s="87"/>
      <c r="G84" s="87" t="s">
        <v>379</v>
      </c>
      <c r="H84" s="87" t="s">
        <v>164</v>
      </c>
      <c r="I84" s="89">
        <v>140</v>
      </c>
      <c r="J84" s="89">
        <v>206252</v>
      </c>
      <c r="K84" s="89">
        <v>0</v>
      </c>
      <c r="L84" s="89">
        <v>962.7</v>
      </c>
      <c r="M84" s="111">
        <v>0</v>
      </c>
      <c r="N84" s="111">
        <v>5.1000000000000004E-3</v>
      </c>
      <c r="O84" s="111">
        <v>1.5E-3</v>
      </c>
    </row>
    <row r="85" spans="2:15">
      <c r="B85" s="59" t="s">
        <v>478</v>
      </c>
      <c r="C85" s="87" t="s">
        <v>479</v>
      </c>
      <c r="D85" s="87" t="s">
        <v>377</v>
      </c>
      <c r="E85" s="87" t="s">
        <v>378</v>
      </c>
      <c r="F85" s="87"/>
      <c r="G85" s="87" t="s">
        <v>379</v>
      </c>
      <c r="H85" s="87" t="s">
        <v>164</v>
      </c>
      <c r="I85" s="89">
        <v>3600</v>
      </c>
      <c r="J85" s="89">
        <v>21755</v>
      </c>
      <c r="K85" s="89">
        <v>0</v>
      </c>
      <c r="L85" s="89">
        <v>2611.12</v>
      </c>
      <c r="M85" s="111">
        <v>0</v>
      </c>
      <c r="N85" s="111">
        <v>1.38E-2</v>
      </c>
      <c r="O85" s="111">
        <v>3.9000000000000003E-3</v>
      </c>
    </row>
    <row r="86" spans="2:15">
      <c r="B86" s="59" t="s">
        <v>480</v>
      </c>
      <c r="C86" s="87" t="s">
        <v>481</v>
      </c>
      <c r="D86" s="87" t="s">
        <v>377</v>
      </c>
      <c r="E86" s="87" t="s">
        <v>378</v>
      </c>
      <c r="F86" s="87"/>
      <c r="G86" s="87" t="s">
        <v>379</v>
      </c>
      <c r="H86" s="87" t="s">
        <v>164</v>
      </c>
      <c r="I86" s="89">
        <v>474</v>
      </c>
      <c r="J86" s="89">
        <v>29453</v>
      </c>
      <c r="K86" s="89">
        <v>0</v>
      </c>
      <c r="L86" s="89">
        <v>465.45</v>
      </c>
      <c r="M86" s="111">
        <v>0</v>
      </c>
      <c r="N86" s="111">
        <v>2.5000000000000001E-3</v>
      </c>
      <c r="O86" s="111">
        <v>7.000000000000001E-4</v>
      </c>
    </row>
    <row r="87" spans="2:15">
      <c r="B87" s="59" t="s">
        <v>482</v>
      </c>
      <c r="C87" s="87" t="s">
        <v>483</v>
      </c>
      <c r="D87" s="87" t="s">
        <v>377</v>
      </c>
      <c r="E87" s="87" t="s">
        <v>378</v>
      </c>
      <c r="F87" s="87"/>
      <c r="G87" s="87" t="s">
        <v>379</v>
      </c>
      <c r="H87" s="87" t="s">
        <v>164</v>
      </c>
      <c r="I87" s="89">
        <v>9930</v>
      </c>
      <c r="J87" s="89">
        <v>23577</v>
      </c>
      <c r="K87" s="89">
        <v>0</v>
      </c>
      <c r="L87" s="89">
        <v>7805.55</v>
      </c>
      <c r="M87" s="111">
        <v>0</v>
      </c>
      <c r="N87" s="111">
        <v>4.1299999999999996E-2</v>
      </c>
      <c r="O87" s="111">
        <v>1.18E-2</v>
      </c>
    </row>
    <row r="88" spans="2:15">
      <c r="B88" s="59" t="s">
        <v>484</v>
      </c>
      <c r="C88" s="87" t="s">
        <v>485</v>
      </c>
      <c r="D88" s="87" t="s">
        <v>377</v>
      </c>
      <c r="E88" s="87" t="s">
        <v>378</v>
      </c>
      <c r="F88" s="87"/>
      <c r="G88" s="87" t="s">
        <v>379</v>
      </c>
      <c r="H88" s="87" t="s">
        <v>164</v>
      </c>
      <c r="I88" s="89">
        <v>2481</v>
      </c>
      <c r="J88" s="89">
        <v>52166</v>
      </c>
      <c r="K88" s="89">
        <v>0</v>
      </c>
      <c r="L88" s="89">
        <v>4314.99</v>
      </c>
      <c r="M88" s="111">
        <v>0</v>
      </c>
      <c r="N88" s="111">
        <v>2.2799999999999997E-2</v>
      </c>
      <c r="O88" s="111">
        <v>6.5000000000000006E-3</v>
      </c>
    </row>
    <row r="89" spans="2:15">
      <c r="B89" s="59" t="s">
        <v>486</v>
      </c>
      <c r="C89" s="87" t="s">
        <v>487</v>
      </c>
      <c r="D89" s="87" t="s">
        <v>377</v>
      </c>
      <c r="E89" s="87" t="s">
        <v>378</v>
      </c>
      <c r="F89" s="87"/>
      <c r="G89" s="87" t="s">
        <v>379</v>
      </c>
      <c r="H89" s="87" t="s">
        <v>164</v>
      </c>
      <c r="I89" s="89">
        <v>3600</v>
      </c>
      <c r="J89" s="89">
        <v>24284</v>
      </c>
      <c r="K89" s="89">
        <v>0</v>
      </c>
      <c r="L89" s="89">
        <v>2914.66</v>
      </c>
      <c r="M89" s="111">
        <v>0</v>
      </c>
      <c r="N89" s="111">
        <v>1.54E-2</v>
      </c>
      <c r="O89" s="111">
        <v>4.4000000000000003E-3</v>
      </c>
    </row>
    <row r="90" spans="2:15">
      <c r="B90" s="59" t="s">
        <v>488</v>
      </c>
      <c r="C90" s="87" t="s">
        <v>489</v>
      </c>
      <c r="D90" s="87" t="s">
        <v>377</v>
      </c>
      <c r="E90" s="87" t="s">
        <v>378</v>
      </c>
      <c r="F90" s="87"/>
      <c r="G90" s="87" t="s">
        <v>379</v>
      </c>
      <c r="H90" s="87" t="s">
        <v>164</v>
      </c>
      <c r="I90" s="89">
        <v>3434</v>
      </c>
      <c r="J90" s="89">
        <v>21187</v>
      </c>
      <c r="K90" s="89">
        <v>0</v>
      </c>
      <c r="L90" s="89">
        <v>2425.69</v>
      </c>
      <c r="M90" s="111">
        <v>0</v>
      </c>
      <c r="N90" s="111">
        <v>1.2800000000000001E-2</v>
      </c>
      <c r="O90" s="111">
        <v>3.7000000000000002E-3</v>
      </c>
    </row>
    <row r="91" spans="2:15">
      <c r="B91" s="59" t="s">
        <v>490</v>
      </c>
      <c r="C91" s="87" t="s">
        <v>491</v>
      </c>
      <c r="D91" s="87" t="s">
        <v>377</v>
      </c>
      <c r="E91" s="87" t="s">
        <v>378</v>
      </c>
      <c r="F91" s="87"/>
      <c r="G91" s="87" t="s">
        <v>382</v>
      </c>
      <c r="H91" s="87" t="s">
        <v>164</v>
      </c>
      <c r="I91" s="89">
        <v>21020</v>
      </c>
      <c r="J91" s="89">
        <v>12215</v>
      </c>
      <c r="K91" s="89">
        <v>0</v>
      </c>
      <c r="L91" s="89">
        <v>8560.36</v>
      </c>
      <c r="M91" s="111">
        <v>0</v>
      </c>
      <c r="N91" s="111">
        <v>4.53E-2</v>
      </c>
      <c r="O91" s="111">
        <v>1.29E-2</v>
      </c>
    </row>
    <row r="92" spans="2:15">
      <c r="B92" s="59" t="s">
        <v>492</v>
      </c>
      <c r="C92" s="87" t="s">
        <v>493</v>
      </c>
      <c r="D92" s="87" t="s">
        <v>377</v>
      </c>
      <c r="E92" s="87" t="s">
        <v>378</v>
      </c>
      <c r="F92" s="87"/>
      <c r="G92" s="87" t="s">
        <v>382</v>
      </c>
      <c r="H92" s="87" t="s">
        <v>164</v>
      </c>
      <c r="I92" s="89">
        <v>9000</v>
      </c>
      <c r="J92" s="89">
        <v>6400</v>
      </c>
      <c r="K92" s="89">
        <v>0</v>
      </c>
      <c r="L92" s="89">
        <v>1920.38</v>
      </c>
      <c r="M92" s="111">
        <v>0</v>
      </c>
      <c r="N92" s="111">
        <v>1.0200000000000001E-2</v>
      </c>
      <c r="O92" s="111">
        <v>2.8999999999999998E-3</v>
      </c>
    </row>
    <row r="93" spans="2:15">
      <c r="B93" s="59" t="s">
        <v>494</v>
      </c>
      <c r="C93" s="87" t="s">
        <v>495</v>
      </c>
      <c r="D93" s="87" t="s">
        <v>385</v>
      </c>
      <c r="E93" s="87" t="s">
        <v>378</v>
      </c>
      <c r="F93" s="87"/>
      <c r="G93" s="87" t="s">
        <v>382</v>
      </c>
      <c r="H93" s="87" t="s">
        <v>164</v>
      </c>
      <c r="I93" s="89">
        <v>21490</v>
      </c>
      <c r="J93" s="89">
        <v>8821</v>
      </c>
      <c r="K93" s="89">
        <v>0</v>
      </c>
      <c r="L93" s="89">
        <v>6320.04</v>
      </c>
      <c r="M93" s="111">
        <v>0</v>
      </c>
      <c r="N93" s="111">
        <v>3.3399999999999999E-2</v>
      </c>
      <c r="O93" s="111">
        <v>9.5999999999999992E-3</v>
      </c>
    </row>
    <row r="94" spans="2:15">
      <c r="B94" s="59" t="s">
        <v>496</v>
      </c>
      <c r="C94" s="87" t="s">
        <v>497</v>
      </c>
      <c r="D94" s="87" t="s">
        <v>377</v>
      </c>
      <c r="E94" s="87" t="s">
        <v>378</v>
      </c>
      <c r="F94" s="87"/>
      <c r="G94" s="87" t="s">
        <v>382</v>
      </c>
      <c r="H94" s="87" t="s">
        <v>164</v>
      </c>
      <c r="I94" s="89">
        <v>3614</v>
      </c>
      <c r="J94" s="89">
        <v>53393</v>
      </c>
      <c r="K94" s="89">
        <v>0</v>
      </c>
      <c r="L94" s="89">
        <v>6433.36</v>
      </c>
      <c r="M94" s="111">
        <v>0</v>
      </c>
      <c r="N94" s="111">
        <v>3.4000000000000002E-2</v>
      </c>
      <c r="O94" s="111">
        <v>9.7000000000000003E-3</v>
      </c>
    </row>
    <row r="95" spans="2:15">
      <c r="B95" s="59" t="s">
        <v>498</v>
      </c>
      <c r="C95" s="87" t="s">
        <v>499</v>
      </c>
      <c r="D95" s="87" t="s">
        <v>377</v>
      </c>
      <c r="E95" s="87" t="s">
        <v>378</v>
      </c>
      <c r="F95" s="87"/>
      <c r="G95" s="87" t="s">
        <v>382</v>
      </c>
      <c r="H95" s="87" t="s">
        <v>164</v>
      </c>
      <c r="I95" s="89">
        <v>8154</v>
      </c>
      <c r="J95" s="89">
        <v>13259</v>
      </c>
      <c r="K95" s="89">
        <v>0</v>
      </c>
      <c r="L95" s="89">
        <v>3604.52</v>
      </c>
      <c r="M95" s="111">
        <v>0</v>
      </c>
      <c r="N95" s="111">
        <v>1.9099999999999999E-2</v>
      </c>
      <c r="O95" s="111">
        <v>5.5000000000000005E-3</v>
      </c>
    </row>
    <row r="96" spans="2:15">
      <c r="B96" s="117" t="s">
        <v>500</v>
      </c>
      <c r="C96" s="87" t="s">
        <v>501</v>
      </c>
      <c r="D96" s="87" t="s">
        <v>377</v>
      </c>
      <c r="E96" s="87" t="s">
        <v>378</v>
      </c>
      <c r="F96" s="87"/>
      <c r="G96" s="87" t="s">
        <v>502</v>
      </c>
      <c r="H96" s="87" t="s">
        <v>164</v>
      </c>
      <c r="I96" s="89">
        <v>5400</v>
      </c>
      <c r="J96" s="89">
        <v>16216</v>
      </c>
      <c r="K96" s="89">
        <v>0</v>
      </c>
      <c r="L96" s="89">
        <v>2919.46</v>
      </c>
      <c r="M96" s="111">
        <v>0</v>
      </c>
      <c r="N96" s="111">
        <v>1.55E-2</v>
      </c>
      <c r="O96" s="111">
        <v>4.4000000000000003E-3</v>
      </c>
    </row>
    <row r="97" spans="2:15">
      <c r="B97" s="114" t="s">
        <v>249</v>
      </c>
      <c r="E97" s="1"/>
      <c r="F97" s="1"/>
      <c r="G97" s="1"/>
    </row>
    <row r="98" spans="2:15">
      <c r="B98" s="114" t="s">
        <v>133</v>
      </c>
      <c r="E98" s="1"/>
      <c r="F98" s="1"/>
      <c r="G98" s="1"/>
    </row>
    <row r="99" spans="2:15">
      <c r="B99" s="114" t="s">
        <v>245</v>
      </c>
      <c r="E99" s="1"/>
      <c r="F99" s="1"/>
      <c r="G99" s="1"/>
    </row>
    <row r="100" spans="2:15">
      <c r="B100" s="114" t="s">
        <v>246</v>
      </c>
      <c r="E100" s="1"/>
      <c r="F100" s="1"/>
      <c r="G100" s="1"/>
    </row>
    <row r="101" spans="2:15">
      <c r="B101" s="137" t="s">
        <v>256</v>
      </c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</row>
    <row r="102" spans="2:15">
      <c r="E102" s="1"/>
      <c r="F102" s="1"/>
      <c r="G102" s="1"/>
    </row>
    <row r="103" spans="2:15">
      <c r="E103" s="1"/>
      <c r="F103" s="1"/>
      <c r="G103" s="1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1:O101"/>
  </mergeCells>
  <phoneticPr fontId="4" type="noConversion"/>
  <dataValidations count="4">
    <dataValidation type="list" allowBlank="1" showInputMessage="1" showErrorMessage="1" sqref="E37:E100 E102:E357" xr:uid="{00000000-0002-0000-0500-000000000000}">
      <formula1>$BF$6:$BF$23</formula1>
    </dataValidation>
    <dataValidation type="list" allowBlank="1" showInputMessage="1" showErrorMessage="1" sqref="H37:H100 H102:H357" xr:uid="{00000000-0002-0000-0500-000001000000}">
      <formula1>$BJ$6:$BJ$19</formula1>
    </dataValidation>
    <dataValidation type="list" allowBlank="1" showInputMessage="1" showErrorMessage="1" sqref="G37:G100 G102:G363" xr:uid="{00000000-0002-0000-0500-000002000000}">
      <formula1>$BH$6:$BH$29</formula1>
    </dataValidation>
    <dataValidation allowBlank="1" showInputMessage="1" showErrorMessage="1" sqref="B99" xr:uid="{B1B3ADA6-894C-4D3C-A12F-8573C47A47B2}"/>
  </dataValidations>
  <pageMargins left="0.7" right="0.7" top="0.75" bottom="0.75" header="0.3" footer="0.3"/>
  <pageSetup paperSize="9" scale="2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D23" sqref="D23"/>
    </sheetView>
  </sheetViews>
  <sheetFormatPr defaultColWidth="9.140625" defaultRowHeight="18"/>
  <cols>
    <col min="1" max="1" width="6.28515625" style="1" customWidth="1"/>
    <col min="2" max="2" width="66" style="2" customWidth="1"/>
    <col min="3" max="3" width="18.140625" style="2" customWidth="1"/>
    <col min="4" max="4" width="11.7109375" style="2" customWidth="1"/>
    <col min="5" max="5" width="9.85546875" style="2" customWidth="1"/>
    <col min="6" max="6" width="9.140625" style="2" bestFit="1" customWidth="1"/>
    <col min="7" max="7" width="15.85546875" style="2" customWidth="1"/>
    <col min="8" max="8" width="19.5703125" style="1" customWidth="1"/>
    <col min="9" max="9" width="14.28515625" style="1" customWidth="1"/>
    <col min="10" max="10" width="13" style="1" customWidth="1"/>
    <col min="11" max="11" width="18.140625" style="1" customWidth="1"/>
    <col min="12" max="13" width="11.140625" style="1" customWidth="1"/>
    <col min="14" max="14" width="14.28515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600</v>
      </c>
    </row>
    <row r="4" spans="2:63">
      <c r="B4" s="80" t="s">
        <v>601</v>
      </c>
    </row>
    <row r="6" spans="2:63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265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9301642.5899999999</v>
      </c>
      <c r="I11" s="82"/>
      <c r="J11" s="82">
        <v>46.762999999999998</v>
      </c>
      <c r="K11" s="82">
        <v>127479.76</v>
      </c>
      <c r="L11" s="109"/>
      <c r="M11" s="109"/>
      <c r="N11" s="109">
        <v>0.1928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9040374.5899999999</v>
      </c>
      <c r="I12" s="88"/>
      <c r="J12" s="88"/>
      <c r="K12" s="88">
        <v>56558.97</v>
      </c>
      <c r="L12" s="110"/>
      <c r="M12" s="110"/>
      <c r="N12" s="110">
        <v>8.5500000000000007E-2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360674</v>
      </c>
      <c r="I13" s="88"/>
      <c r="J13" s="88"/>
      <c r="K13" s="88">
        <v>5942.8</v>
      </c>
      <c r="L13" s="110"/>
      <c r="M13" s="110"/>
      <c r="N13" s="110">
        <v>9.0000000000000011E-3</v>
      </c>
    </row>
    <row r="14" spans="2:63" customFormat="1" ht="15.75">
      <c r="B14" s="59" t="s">
        <v>503</v>
      </c>
      <c r="C14" s="87">
        <v>1148949</v>
      </c>
      <c r="D14" s="87" t="s">
        <v>142</v>
      </c>
      <c r="E14" s="87">
        <v>1829</v>
      </c>
      <c r="F14" s="87" t="s">
        <v>504</v>
      </c>
      <c r="G14" s="87" t="s">
        <v>165</v>
      </c>
      <c r="H14" s="89">
        <v>4861</v>
      </c>
      <c r="I14" s="89">
        <v>2226</v>
      </c>
      <c r="J14" s="89">
        <v>0</v>
      </c>
      <c r="K14" s="89">
        <v>108.21</v>
      </c>
      <c r="L14" s="111">
        <v>1E-4</v>
      </c>
      <c r="M14" s="111">
        <v>8.0000000000000004E-4</v>
      </c>
      <c r="N14" s="111">
        <v>2.0000000000000001E-4</v>
      </c>
    </row>
    <row r="15" spans="2:63" customFormat="1" ht="15.75">
      <c r="B15" s="59" t="s">
        <v>505</v>
      </c>
      <c r="C15" s="87">
        <v>1148832</v>
      </c>
      <c r="D15" s="87" t="s">
        <v>142</v>
      </c>
      <c r="E15" s="87">
        <v>1750</v>
      </c>
      <c r="F15" s="87" t="s">
        <v>504</v>
      </c>
      <c r="G15" s="87" t="s">
        <v>165</v>
      </c>
      <c r="H15" s="89">
        <v>124545</v>
      </c>
      <c r="I15" s="89">
        <v>619.1</v>
      </c>
      <c r="J15" s="89">
        <v>0</v>
      </c>
      <c r="K15" s="89">
        <v>771.06</v>
      </c>
      <c r="L15" s="111">
        <v>1.52E-2</v>
      </c>
      <c r="M15" s="111">
        <v>6.0000000000000001E-3</v>
      </c>
      <c r="N15" s="111">
        <v>1.1999999999999999E-3</v>
      </c>
    </row>
    <row r="16" spans="2:63" customFormat="1" ht="15.75">
      <c r="B16" s="59" t="s">
        <v>506</v>
      </c>
      <c r="C16" s="87">
        <v>1148808</v>
      </c>
      <c r="D16" s="87" t="s">
        <v>142</v>
      </c>
      <c r="E16" s="87">
        <v>1750</v>
      </c>
      <c r="F16" s="87" t="s">
        <v>504</v>
      </c>
      <c r="G16" s="87" t="s">
        <v>165</v>
      </c>
      <c r="H16" s="89">
        <v>51151</v>
      </c>
      <c r="I16" s="89">
        <v>1645</v>
      </c>
      <c r="J16" s="89">
        <v>0</v>
      </c>
      <c r="K16" s="89">
        <v>841.43</v>
      </c>
      <c r="L16" s="111">
        <v>5.9999999999999995E-4</v>
      </c>
      <c r="M16" s="111">
        <v>6.6E-3</v>
      </c>
      <c r="N16" s="111">
        <v>1.2999999999999999E-3</v>
      </c>
    </row>
    <row r="17" spans="2:14" customFormat="1" ht="15.75">
      <c r="B17" s="59" t="s">
        <v>507</v>
      </c>
      <c r="C17" s="87">
        <v>1150184</v>
      </c>
      <c r="D17" s="87" t="s">
        <v>142</v>
      </c>
      <c r="E17" s="87">
        <v>1735</v>
      </c>
      <c r="F17" s="87" t="s">
        <v>504</v>
      </c>
      <c r="G17" s="87" t="s">
        <v>165</v>
      </c>
      <c r="H17" s="89">
        <v>113259</v>
      </c>
      <c r="I17" s="89">
        <v>2170</v>
      </c>
      <c r="J17" s="89">
        <v>0</v>
      </c>
      <c r="K17" s="89">
        <v>2457.7199999999998</v>
      </c>
      <c r="L17" s="111">
        <v>7.4999999999999997E-3</v>
      </c>
      <c r="M17" s="111">
        <v>1.9299999999999998E-2</v>
      </c>
      <c r="N17" s="111">
        <v>3.7000000000000002E-3</v>
      </c>
    </row>
    <row r="18" spans="2:14" customFormat="1" ht="15.75">
      <c r="B18" s="59" t="s">
        <v>508</v>
      </c>
      <c r="C18" s="87">
        <v>1150259</v>
      </c>
      <c r="D18" s="87" t="s">
        <v>142</v>
      </c>
      <c r="E18" s="87">
        <v>1735</v>
      </c>
      <c r="F18" s="87" t="s">
        <v>504</v>
      </c>
      <c r="G18" s="87" t="s">
        <v>165</v>
      </c>
      <c r="H18" s="89">
        <v>66858</v>
      </c>
      <c r="I18" s="89">
        <v>2639</v>
      </c>
      <c r="J18" s="89">
        <v>0</v>
      </c>
      <c r="K18" s="89">
        <v>1764.38</v>
      </c>
      <c r="L18" s="111">
        <v>2.2000000000000001E-3</v>
      </c>
      <c r="M18" s="111">
        <v>1.38E-2</v>
      </c>
      <c r="N18" s="111">
        <v>2.7000000000000001E-3</v>
      </c>
    </row>
    <row r="19" spans="2:14" customFormat="1" ht="15.75">
      <c r="B19" s="56" t="s">
        <v>260</v>
      </c>
      <c r="C19" s="86"/>
      <c r="D19" s="86"/>
      <c r="E19" s="86"/>
      <c r="F19" s="86"/>
      <c r="G19" s="86"/>
      <c r="H19" s="88">
        <v>9571</v>
      </c>
      <c r="I19" s="88"/>
      <c r="J19" s="88"/>
      <c r="K19" s="88">
        <v>1311.23</v>
      </c>
      <c r="L19" s="110"/>
      <c r="M19" s="110"/>
      <c r="N19" s="110">
        <v>2E-3</v>
      </c>
    </row>
    <row r="20" spans="2:14" customFormat="1" ht="15.75">
      <c r="B20" s="59" t="s">
        <v>271</v>
      </c>
      <c r="C20" s="87"/>
      <c r="D20" s="87"/>
      <c r="E20" s="87"/>
      <c r="F20" s="87"/>
      <c r="G20" s="87"/>
      <c r="H20" s="89"/>
      <c r="I20" s="89"/>
      <c r="J20" s="89">
        <v>0</v>
      </c>
      <c r="K20" s="89"/>
      <c r="L20" s="111"/>
      <c r="M20" s="111">
        <v>0</v>
      </c>
      <c r="N20" s="111"/>
    </row>
    <row r="21" spans="2:14" customFormat="1" ht="15.75">
      <c r="B21" s="59" t="s">
        <v>509</v>
      </c>
      <c r="C21" s="87">
        <v>1143825</v>
      </c>
      <c r="D21" s="87" t="s">
        <v>142</v>
      </c>
      <c r="E21" s="87">
        <v>1734</v>
      </c>
      <c r="F21" s="87" t="s">
        <v>504</v>
      </c>
      <c r="G21" s="87" t="s">
        <v>165</v>
      </c>
      <c r="H21" s="89">
        <v>9571</v>
      </c>
      <c r="I21" s="89">
        <v>13700</v>
      </c>
      <c r="J21" s="89">
        <v>0</v>
      </c>
      <c r="K21" s="89">
        <v>1311.23</v>
      </c>
      <c r="L21" s="111">
        <v>5.7999999999999996E-3</v>
      </c>
      <c r="M21" s="111">
        <v>1.03E-2</v>
      </c>
      <c r="N21" s="111">
        <v>2E-3</v>
      </c>
    </row>
    <row r="22" spans="2:14" customFormat="1" ht="15.75">
      <c r="B22" s="56" t="s">
        <v>261</v>
      </c>
      <c r="C22" s="86"/>
      <c r="D22" s="86"/>
      <c r="E22" s="86"/>
      <c r="F22" s="86"/>
      <c r="G22" s="86"/>
      <c r="H22" s="88">
        <v>8670129.5899999999</v>
      </c>
      <c r="I22" s="88"/>
      <c r="J22" s="88"/>
      <c r="K22" s="88">
        <v>49304.94</v>
      </c>
      <c r="L22" s="110"/>
      <c r="M22" s="110"/>
      <c r="N22" s="110">
        <v>7.46E-2</v>
      </c>
    </row>
    <row r="23" spans="2:14" customFormat="1" ht="15.75">
      <c r="B23" s="59" t="s">
        <v>510</v>
      </c>
      <c r="C23" s="87">
        <v>1145093</v>
      </c>
      <c r="D23" s="87" t="s">
        <v>142</v>
      </c>
      <c r="E23" s="87">
        <v>1734</v>
      </c>
      <c r="F23" s="87" t="s">
        <v>511</v>
      </c>
      <c r="G23" s="87" t="s">
        <v>165</v>
      </c>
      <c r="H23" s="89">
        <v>626500</v>
      </c>
      <c r="I23" s="89">
        <v>335.16</v>
      </c>
      <c r="J23" s="89">
        <v>0</v>
      </c>
      <c r="K23" s="89">
        <v>2099.7800000000002</v>
      </c>
      <c r="L23" s="111">
        <v>1.61E-2</v>
      </c>
      <c r="M23" s="111">
        <v>1.6500000000000001E-2</v>
      </c>
      <c r="N23" s="111">
        <v>3.2000000000000002E-3</v>
      </c>
    </row>
    <row r="24" spans="2:14" customFormat="1" ht="15.75">
      <c r="B24" s="59" t="s">
        <v>512</v>
      </c>
      <c r="C24" s="87">
        <v>1150606</v>
      </c>
      <c r="D24" s="87" t="s">
        <v>142</v>
      </c>
      <c r="E24" s="87">
        <v>1747</v>
      </c>
      <c r="F24" s="87" t="s">
        <v>511</v>
      </c>
      <c r="G24" s="87" t="s">
        <v>165</v>
      </c>
      <c r="H24" s="89">
        <v>2455095</v>
      </c>
      <c r="I24" s="89">
        <v>357.4</v>
      </c>
      <c r="J24" s="89">
        <v>0</v>
      </c>
      <c r="K24" s="89">
        <v>8774.51</v>
      </c>
      <c r="L24" s="111">
        <v>2.5699999999999997E-2</v>
      </c>
      <c r="M24" s="111">
        <v>6.88E-2</v>
      </c>
      <c r="N24" s="111">
        <v>1.3300000000000001E-2</v>
      </c>
    </row>
    <row r="25" spans="2:14" customFormat="1" ht="15.75">
      <c r="B25" s="59" t="s">
        <v>513</v>
      </c>
      <c r="C25" s="87">
        <v>1150499</v>
      </c>
      <c r="D25" s="87" t="s">
        <v>142</v>
      </c>
      <c r="E25" s="87">
        <v>1747</v>
      </c>
      <c r="F25" s="87" t="s">
        <v>511</v>
      </c>
      <c r="G25" s="87" t="s">
        <v>165</v>
      </c>
      <c r="H25" s="89">
        <v>853129</v>
      </c>
      <c r="I25" s="89">
        <v>334.34</v>
      </c>
      <c r="J25" s="89">
        <v>0</v>
      </c>
      <c r="K25" s="89">
        <v>2852.35</v>
      </c>
      <c r="L25" s="111">
        <v>4.2900000000000001E-2</v>
      </c>
      <c r="M25" s="111">
        <v>2.2400000000000003E-2</v>
      </c>
      <c r="N25" s="111">
        <v>4.3E-3</v>
      </c>
    </row>
    <row r="26" spans="2:14" customFormat="1" ht="15.75">
      <c r="B26" s="59" t="s">
        <v>514</v>
      </c>
      <c r="C26" s="87">
        <v>1147958</v>
      </c>
      <c r="D26" s="87" t="s">
        <v>142</v>
      </c>
      <c r="E26" s="87">
        <v>1750</v>
      </c>
      <c r="F26" s="87" t="s">
        <v>511</v>
      </c>
      <c r="G26" s="87" t="s">
        <v>165</v>
      </c>
      <c r="H26" s="89">
        <v>3123490.49</v>
      </c>
      <c r="I26" s="89">
        <v>359.69</v>
      </c>
      <c r="J26" s="89">
        <v>0</v>
      </c>
      <c r="K26" s="89">
        <v>11234.88</v>
      </c>
      <c r="L26" s="111">
        <v>1.3500000000000002E-2</v>
      </c>
      <c r="M26" s="111">
        <v>8.8100000000000012E-2</v>
      </c>
      <c r="N26" s="111">
        <v>1.7000000000000001E-2</v>
      </c>
    </row>
    <row r="27" spans="2:14" customFormat="1" ht="15.75">
      <c r="B27" s="59" t="s">
        <v>515</v>
      </c>
      <c r="C27" s="87">
        <v>1148030</v>
      </c>
      <c r="D27" s="87" t="s">
        <v>142</v>
      </c>
      <c r="E27" s="87">
        <v>1750</v>
      </c>
      <c r="F27" s="87" t="s">
        <v>511</v>
      </c>
      <c r="G27" s="87" t="s">
        <v>165</v>
      </c>
      <c r="H27" s="89">
        <v>85574</v>
      </c>
      <c r="I27" s="89">
        <v>3584.67</v>
      </c>
      <c r="J27" s="89">
        <v>0</v>
      </c>
      <c r="K27" s="89">
        <v>3067.55</v>
      </c>
      <c r="L27" s="111">
        <v>3.6400000000000002E-2</v>
      </c>
      <c r="M27" s="111">
        <v>2.41E-2</v>
      </c>
      <c r="N27" s="111">
        <v>4.5999999999999999E-3</v>
      </c>
    </row>
    <row r="28" spans="2:14" customFormat="1" ht="15.75">
      <c r="B28" s="59" t="s">
        <v>516</v>
      </c>
      <c r="C28" s="87">
        <v>1148477</v>
      </c>
      <c r="D28" s="87" t="s">
        <v>142</v>
      </c>
      <c r="E28" s="87">
        <v>1750</v>
      </c>
      <c r="F28" s="87" t="s">
        <v>511</v>
      </c>
      <c r="G28" s="87" t="s">
        <v>165</v>
      </c>
      <c r="H28" s="89">
        <v>13159</v>
      </c>
      <c r="I28" s="89">
        <v>3475.92</v>
      </c>
      <c r="J28" s="89">
        <v>0</v>
      </c>
      <c r="K28" s="89">
        <v>457.4</v>
      </c>
      <c r="L28" s="111">
        <v>1.1000000000000001E-3</v>
      </c>
      <c r="M28" s="111">
        <v>3.5999999999999999E-3</v>
      </c>
      <c r="N28" s="111">
        <v>7.000000000000001E-4</v>
      </c>
    </row>
    <row r="29" spans="2:14" customFormat="1" ht="15.75">
      <c r="B29" s="59" t="s">
        <v>517</v>
      </c>
      <c r="C29" s="87">
        <v>1145960</v>
      </c>
      <c r="D29" s="87" t="s">
        <v>142</v>
      </c>
      <c r="E29" s="87">
        <v>1733</v>
      </c>
      <c r="F29" s="87" t="s">
        <v>511</v>
      </c>
      <c r="G29" s="87" t="s">
        <v>165</v>
      </c>
      <c r="H29" s="89">
        <v>269063.09999999998</v>
      </c>
      <c r="I29" s="89">
        <v>3603.13</v>
      </c>
      <c r="J29" s="89">
        <v>0</v>
      </c>
      <c r="K29" s="89">
        <v>9694.69</v>
      </c>
      <c r="L29" s="111">
        <v>1.18E-2</v>
      </c>
      <c r="M29" s="111">
        <v>7.5999999999999998E-2</v>
      </c>
      <c r="N29" s="111">
        <v>1.47E-2</v>
      </c>
    </row>
    <row r="30" spans="2:14" customFormat="1" ht="15.75">
      <c r="B30" s="59" t="s">
        <v>518</v>
      </c>
      <c r="C30" s="87">
        <v>1143791</v>
      </c>
      <c r="D30" s="87" t="s">
        <v>142</v>
      </c>
      <c r="E30" s="87">
        <v>1734</v>
      </c>
      <c r="F30" s="87" t="s">
        <v>511</v>
      </c>
      <c r="G30" s="87" t="s">
        <v>165</v>
      </c>
      <c r="H30" s="89">
        <v>1037440</v>
      </c>
      <c r="I30" s="89">
        <v>360.97</v>
      </c>
      <c r="J30" s="89">
        <v>0</v>
      </c>
      <c r="K30" s="89">
        <v>3744.85</v>
      </c>
      <c r="L30" s="111">
        <v>3.3E-3</v>
      </c>
      <c r="M30" s="111">
        <v>2.9399999999999999E-2</v>
      </c>
      <c r="N30" s="111">
        <v>5.6999999999999993E-3</v>
      </c>
    </row>
    <row r="31" spans="2:14" customFormat="1" ht="15.75">
      <c r="B31" s="59" t="s">
        <v>519</v>
      </c>
      <c r="C31" s="87">
        <v>1144690</v>
      </c>
      <c r="D31" s="87" t="s">
        <v>142</v>
      </c>
      <c r="E31" s="87">
        <v>1734</v>
      </c>
      <c r="F31" s="87" t="s">
        <v>511</v>
      </c>
      <c r="G31" s="87" t="s">
        <v>165</v>
      </c>
      <c r="H31" s="89">
        <v>206679</v>
      </c>
      <c r="I31" s="89">
        <v>3570.24</v>
      </c>
      <c r="J31" s="89">
        <v>0</v>
      </c>
      <c r="K31" s="89">
        <v>7378.94</v>
      </c>
      <c r="L31" s="111">
        <v>0.16639999999999999</v>
      </c>
      <c r="M31" s="111">
        <v>5.79E-2</v>
      </c>
      <c r="N31" s="111">
        <v>1.1200000000000002E-2</v>
      </c>
    </row>
    <row r="32" spans="2:14" customFormat="1" ht="15.75">
      <c r="B32" s="56" t="s">
        <v>262</v>
      </c>
      <c r="C32" s="86"/>
      <c r="D32" s="86"/>
      <c r="E32" s="86"/>
      <c r="F32" s="86"/>
      <c r="G32" s="86"/>
      <c r="H32" s="88"/>
      <c r="I32" s="88"/>
      <c r="J32" s="88"/>
      <c r="K32" s="88"/>
      <c r="L32" s="110"/>
      <c r="M32" s="110"/>
      <c r="N32" s="110"/>
    </row>
    <row r="33" spans="2:14" customFormat="1" ht="15.75">
      <c r="B33" s="59" t="s">
        <v>271</v>
      </c>
      <c r="C33" s="87"/>
      <c r="D33" s="87"/>
      <c r="E33" s="87"/>
      <c r="F33" s="87"/>
      <c r="G33" s="87"/>
      <c r="H33" s="89"/>
      <c r="I33" s="89"/>
      <c r="J33" s="89">
        <v>0</v>
      </c>
      <c r="K33" s="89"/>
      <c r="L33" s="111"/>
      <c r="M33" s="111">
        <v>0</v>
      </c>
      <c r="N33" s="111"/>
    </row>
    <row r="34" spans="2:14" customFormat="1" ht="15.75">
      <c r="B34" s="56" t="s">
        <v>72</v>
      </c>
      <c r="C34" s="86"/>
      <c r="D34" s="86"/>
      <c r="E34" s="86"/>
      <c r="F34" s="86"/>
      <c r="G34" s="86"/>
      <c r="H34" s="88"/>
      <c r="I34" s="88"/>
      <c r="J34" s="88"/>
      <c r="K34" s="88"/>
      <c r="L34" s="110"/>
      <c r="M34" s="110"/>
      <c r="N34" s="110"/>
    </row>
    <row r="35" spans="2:14" customFormat="1" ht="15.75">
      <c r="B35" s="59" t="s">
        <v>271</v>
      </c>
      <c r="C35" s="87"/>
      <c r="D35" s="87"/>
      <c r="E35" s="87"/>
      <c r="F35" s="87"/>
      <c r="G35" s="87"/>
      <c r="H35" s="89"/>
      <c r="I35" s="89"/>
      <c r="J35" s="89">
        <v>0</v>
      </c>
      <c r="K35" s="89"/>
      <c r="L35" s="111"/>
      <c r="M35" s="111">
        <v>0</v>
      </c>
      <c r="N35" s="111"/>
    </row>
    <row r="36" spans="2:14" customFormat="1" ht="15.75">
      <c r="B36" s="56" t="s">
        <v>82</v>
      </c>
      <c r="C36" s="86"/>
      <c r="D36" s="86"/>
      <c r="E36" s="86"/>
      <c r="F36" s="86"/>
      <c r="G36" s="86"/>
      <c r="H36" s="88"/>
      <c r="I36" s="88"/>
      <c r="J36" s="88"/>
      <c r="K36" s="88"/>
      <c r="L36" s="110"/>
      <c r="M36" s="110"/>
      <c r="N36" s="110"/>
    </row>
    <row r="37" spans="2:14" customFormat="1" ht="15.75">
      <c r="B37" s="59" t="s">
        <v>271</v>
      </c>
      <c r="C37" s="87"/>
      <c r="D37" s="87"/>
      <c r="E37" s="87"/>
      <c r="F37" s="87"/>
      <c r="G37" s="87"/>
      <c r="H37" s="89"/>
      <c r="I37" s="89"/>
      <c r="J37" s="89">
        <v>0</v>
      </c>
      <c r="K37" s="89"/>
      <c r="L37" s="111"/>
      <c r="M37" s="111">
        <v>0</v>
      </c>
      <c r="N37" s="111"/>
    </row>
    <row r="38" spans="2:14" customFormat="1" ht="15.75">
      <c r="B38" s="56" t="s">
        <v>231</v>
      </c>
      <c r="C38" s="86"/>
      <c r="D38" s="86"/>
      <c r="E38" s="86"/>
      <c r="F38" s="86"/>
      <c r="G38" s="86"/>
      <c r="H38" s="88">
        <v>261268</v>
      </c>
      <c r="I38" s="88"/>
      <c r="J38" s="88">
        <v>46.762999999999998</v>
      </c>
      <c r="K38" s="88">
        <v>70920.789999999994</v>
      </c>
      <c r="L38" s="110"/>
      <c r="M38" s="110"/>
      <c r="N38" s="110">
        <v>0.10730000000000001</v>
      </c>
    </row>
    <row r="39" spans="2:14" customFormat="1" ht="15.75">
      <c r="B39" s="56" t="s">
        <v>263</v>
      </c>
      <c r="C39" s="86"/>
      <c r="D39" s="86"/>
      <c r="E39" s="86"/>
      <c r="F39" s="86"/>
      <c r="G39" s="86"/>
      <c r="H39" s="88">
        <v>261268</v>
      </c>
      <c r="I39" s="88"/>
      <c r="J39" s="88">
        <v>46.762999999999998</v>
      </c>
      <c r="K39" s="88">
        <v>70920.789999999994</v>
      </c>
      <c r="L39" s="110"/>
      <c r="M39" s="110"/>
      <c r="N39" s="110">
        <v>0.10730000000000001</v>
      </c>
    </row>
    <row r="40" spans="2:14" customFormat="1" ht="15.75">
      <c r="B40" s="59" t="s">
        <v>520</v>
      </c>
      <c r="C40" s="87" t="s">
        <v>521</v>
      </c>
      <c r="D40" s="87" t="s">
        <v>385</v>
      </c>
      <c r="E40" s="87"/>
      <c r="F40" s="87" t="s">
        <v>504</v>
      </c>
      <c r="G40" s="87" t="s">
        <v>164</v>
      </c>
      <c r="H40" s="89">
        <v>3106</v>
      </c>
      <c r="I40" s="89">
        <v>7332</v>
      </c>
      <c r="J40" s="89">
        <v>0</v>
      </c>
      <c r="K40" s="89">
        <v>759.26</v>
      </c>
      <c r="L40" s="111">
        <v>0</v>
      </c>
      <c r="M40" s="111">
        <v>6.0000000000000001E-3</v>
      </c>
      <c r="N40" s="111">
        <v>1.1000000000000001E-3</v>
      </c>
    </row>
    <row r="41" spans="2:14" customFormat="1" ht="15.75">
      <c r="B41" s="59" t="s">
        <v>522</v>
      </c>
      <c r="C41" s="87" t="s">
        <v>523</v>
      </c>
      <c r="D41" s="87" t="s">
        <v>377</v>
      </c>
      <c r="E41" s="87"/>
      <c r="F41" s="87" t="s">
        <v>504</v>
      </c>
      <c r="G41" s="87" t="s">
        <v>164</v>
      </c>
      <c r="H41" s="89">
        <v>4525</v>
      </c>
      <c r="I41" s="89">
        <v>9266</v>
      </c>
      <c r="J41" s="89">
        <v>0</v>
      </c>
      <c r="K41" s="89">
        <v>1397.9</v>
      </c>
      <c r="L41" s="111">
        <v>0</v>
      </c>
      <c r="M41" s="111">
        <v>1.1000000000000001E-2</v>
      </c>
      <c r="N41" s="111">
        <v>2.0999999999999999E-3</v>
      </c>
    </row>
    <row r="42" spans="2:14" customFormat="1" ht="15.75">
      <c r="B42" s="59" t="s">
        <v>524</v>
      </c>
      <c r="C42" s="87" t="s">
        <v>525</v>
      </c>
      <c r="D42" s="87" t="s">
        <v>385</v>
      </c>
      <c r="E42" s="87"/>
      <c r="F42" s="87" t="s">
        <v>504</v>
      </c>
      <c r="G42" s="87" t="s">
        <v>164</v>
      </c>
      <c r="H42" s="89">
        <v>7229</v>
      </c>
      <c r="I42" s="89">
        <v>16807</v>
      </c>
      <c r="J42" s="89">
        <v>0</v>
      </c>
      <c r="K42" s="89">
        <v>4050.74</v>
      </c>
      <c r="L42" s="111">
        <v>0</v>
      </c>
      <c r="M42" s="111">
        <v>3.1800000000000002E-2</v>
      </c>
      <c r="N42" s="111">
        <v>6.0999999999999995E-3</v>
      </c>
    </row>
    <row r="43" spans="2:14" customFormat="1" ht="15.75">
      <c r="B43" s="59" t="s">
        <v>526</v>
      </c>
      <c r="C43" s="87" t="s">
        <v>527</v>
      </c>
      <c r="D43" s="87" t="s">
        <v>385</v>
      </c>
      <c r="E43" s="87"/>
      <c r="F43" s="87" t="s">
        <v>504</v>
      </c>
      <c r="G43" s="87" t="s">
        <v>164</v>
      </c>
      <c r="H43" s="89">
        <v>3116</v>
      </c>
      <c r="I43" s="89">
        <v>6831</v>
      </c>
      <c r="J43" s="89">
        <v>0</v>
      </c>
      <c r="K43" s="89">
        <v>709.66</v>
      </c>
      <c r="L43" s="111">
        <v>0</v>
      </c>
      <c r="M43" s="111">
        <v>5.6000000000000008E-3</v>
      </c>
      <c r="N43" s="111">
        <v>1.1000000000000001E-3</v>
      </c>
    </row>
    <row r="44" spans="2:14" customFormat="1" ht="15.75">
      <c r="B44" s="59" t="s">
        <v>528</v>
      </c>
      <c r="C44" s="87" t="s">
        <v>529</v>
      </c>
      <c r="D44" s="87" t="s">
        <v>385</v>
      </c>
      <c r="E44" s="87"/>
      <c r="F44" s="87" t="s">
        <v>504</v>
      </c>
      <c r="G44" s="87" t="s">
        <v>164</v>
      </c>
      <c r="H44" s="89">
        <v>4656</v>
      </c>
      <c r="I44" s="89">
        <v>11674</v>
      </c>
      <c r="J44" s="89">
        <v>0</v>
      </c>
      <c r="K44" s="89">
        <v>1812.17</v>
      </c>
      <c r="L44" s="111">
        <v>1E-4</v>
      </c>
      <c r="M44" s="111">
        <v>1.4199999999999999E-2</v>
      </c>
      <c r="N44" s="111">
        <v>2.7000000000000001E-3</v>
      </c>
    </row>
    <row r="45" spans="2:14" customFormat="1" ht="15.75">
      <c r="B45" s="59" t="s">
        <v>530</v>
      </c>
      <c r="C45" s="87" t="s">
        <v>531</v>
      </c>
      <c r="D45" s="87" t="s">
        <v>385</v>
      </c>
      <c r="E45" s="87"/>
      <c r="F45" s="87" t="s">
        <v>504</v>
      </c>
      <c r="G45" s="87" t="s">
        <v>164</v>
      </c>
      <c r="H45" s="89">
        <v>20449</v>
      </c>
      <c r="I45" s="89">
        <v>3344</v>
      </c>
      <c r="J45" s="89">
        <v>0</v>
      </c>
      <c r="K45" s="89">
        <v>2279.84</v>
      </c>
      <c r="L45" s="111">
        <v>0</v>
      </c>
      <c r="M45" s="111">
        <v>1.7899999999999999E-2</v>
      </c>
      <c r="N45" s="111">
        <v>3.4000000000000002E-3</v>
      </c>
    </row>
    <row r="46" spans="2:14" customFormat="1" ht="15.75">
      <c r="B46" s="59" t="s">
        <v>532</v>
      </c>
      <c r="C46" s="87" t="s">
        <v>533</v>
      </c>
      <c r="D46" s="87" t="s">
        <v>385</v>
      </c>
      <c r="E46" s="87"/>
      <c r="F46" s="87" t="s">
        <v>504</v>
      </c>
      <c r="G46" s="87" t="s">
        <v>164</v>
      </c>
      <c r="H46" s="89">
        <v>15570</v>
      </c>
      <c r="I46" s="89">
        <v>8970</v>
      </c>
      <c r="J46" s="89">
        <v>0</v>
      </c>
      <c r="K46" s="89">
        <v>4656.3599999999997</v>
      </c>
      <c r="L46" s="111">
        <v>0</v>
      </c>
      <c r="M46" s="111">
        <v>3.6499999999999998E-2</v>
      </c>
      <c r="N46" s="111">
        <v>6.9999999999999993E-3</v>
      </c>
    </row>
    <row r="47" spans="2:14" customFormat="1" ht="15.75">
      <c r="B47" s="59" t="s">
        <v>534</v>
      </c>
      <c r="C47" s="87" t="s">
        <v>535</v>
      </c>
      <c r="D47" s="87" t="s">
        <v>385</v>
      </c>
      <c r="E47" s="87"/>
      <c r="F47" s="87" t="s">
        <v>504</v>
      </c>
      <c r="G47" s="87" t="s">
        <v>164</v>
      </c>
      <c r="H47" s="89">
        <v>6335</v>
      </c>
      <c r="I47" s="89">
        <v>7635</v>
      </c>
      <c r="J47" s="89">
        <v>0</v>
      </c>
      <c r="K47" s="89">
        <v>1612.58</v>
      </c>
      <c r="L47" s="111">
        <v>0</v>
      </c>
      <c r="M47" s="111">
        <v>1.26E-2</v>
      </c>
      <c r="N47" s="111">
        <v>2.3999999999999998E-3</v>
      </c>
    </row>
    <row r="48" spans="2:14" customFormat="1" ht="15.75">
      <c r="B48" s="59" t="s">
        <v>536</v>
      </c>
      <c r="C48" s="87" t="s">
        <v>537</v>
      </c>
      <c r="D48" s="87" t="s">
        <v>377</v>
      </c>
      <c r="E48" s="87"/>
      <c r="F48" s="87" t="s">
        <v>504</v>
      </c>
      <c r="G48" s="87" t="s">
        <v>164</v>
      </c>
      <c r="H48" s="89">
        <v>4525</v>
      </c>
      <c r="I48" s="89">
        <v>8170</v>
      </c>
      <c r="J48" s="89">
        <v>0</v>
      </c>
      <c r="K48" s="89">
        <v>1232.56</v>
      </c>
      <c r="L48" s="111">
        <v>0</v>
      </c>
      <c r="M48" s="111">
        <v>9.7000000000000003E-3</v>
      </c>
      <c r="N48" s="111">
        <v>1.9E-3</v>
      </c>
    </row>
    <row r="49" spans="2:14" customFormat="1" ht="15.75">
      <c r="B49" s="59" t="s">
        <v>538</v>
      </c>
      <c r="C49" s="87" t="s">
        <v>539</v>
      </c>
      <c r="D49" s="87" t="s">
        <v>377</v>
      </c>
      <c r="E49" s="87"/>
      <c r="F49" s="87" t="s">
        <v>504</v>
      </c>
      <c r="G49" s="87" t="s">
        <v>164</v>
      </c>
      <c r="H49" s="89">
        <v>3679</v>
      </c>
      <c r="I49" s="89">
        <v>18397</v>
      </c>
      <c r="J49" s="89">
        <v>0</v>
      </c>
      <c r="K49" s="89">
        <v>2256.54</v>
      </c>
      <c r="L49" s="111">
        <v>0</v>
      </c>
      <c r="M49" s="111">
        <v>1.77E-2</v>
      </c>
      <c r="N49" s="111">
        <v>3.4000000000000002E-3</v>
      </c>
    </row>
    <row r="50" spans="2:14">
      <c r="B50" s="59" t="s">
        <v>540</v>
      </c>
      <c r="C50" s="87" t="s">
        <v>541</v>
      </c>
      <c r="D50" s="87" t="s">
        <v>377</v>
      </c>
      <c r="E50" s="87"/>
      <c r="F50" s="87" t="s">
        <v>504</v>
      </c>
      <c r="G50" s="87" t="s">
        <v>164</v>
      </c>
      <c r="H50" s="89">
        <v>12473</v>
      </c>
      <c r="I50" s="89">
        <v>31913</v>
      </c>
      <c r="J50" s="89">
        <v>13.147</v>
      </c>
      <c r="K50" s="89">
        <v>13284.16</v>
      </c>
      <c r="L50" s="111">
        <v>0</v>
      </c>
      <c r="M50" s="111">
        <v>0.1042</v>
      </c>
      <c r="N50" s="111">
        <v>2.0099999999999996E-2</v>
      </c>
    </row>
    <row r="51" spans="2:14">
      <c r="B51" s="59" t="s">
        <v>542</v>
      </c>
      <c r="C51" s="87" t="s">
        <v>543</v>
      </c>
      <c r="D51" s="87" t="s">
        <v>385</v>
      </c>
      <c r="E51" s="87"/>
      <c r="F51" s="87" t="s">
        <v>504</v>
      </c>
      <c r="G51" s="87" t="s">
        <v>164</v>
      </c>
      <c r="H51" s="89">
        <v>1816</v>
      </c>
      <c r="I51" s="89">
        <v>33018</v>
      </c>
      <c r="J51" s="89">
        <v>2.8460000000000001</v>
      </c>
      <c r="K51" s="89">
        <v>2001.94</v>
      </c>
      <c r="L51" s="111">
        <v>0</v>
      </c>
      <c r="M51" s="111">
        <v>1.5700000000000002E-2</v>
      </c>
      <c r="N51" s="111">
        <v>3.0000000000000001E-3</v>
      </c>
    </row>
    <row r="52" spans="2:14">
      <c r="B52" s="59" t="s">
        <v>544</v>
      </c>
      <c r="C52" s="87" t="s">
        <v>545</v>
      </c>
      <c r="D52" s="87" t="s">
        <v>385</v>
      </c>
      <c r="E52" s="87"/>
      <c r="F52" s="87" t="s">
        <v>504</v>
      </c>
      <c r="G52" s="87" t="s">
        <v>164</v>
      </c>
      <c r="H52" s="89">
        <v>10318</v>
      </c>
      <c r="I52" s="89">
        <v>39633</v>
      </c>
      <c r="J52" s="89">
        <v>30.77</v>
      </c>
      <c r="K52" s="89">
        <v>13664.61</v>
      </c>
      <c r="L52" s="111">
        <v>0</v>
      </c>
      <c r="M52" s="111">
        <v>0.1072</v>
      </c>
      <c r="N52" s="111">
        <v>2.07E-2</v>
      </c>
    </row>
    <row r="53" spans="2:14">
      <c r="B53" s="59" t="s">
        <v>546</v>
      </c>
      <c r="C53" s="87" t="s">
        <v>547</v>
      </c>
      <c r="D53" s="87" t="s">
        <v>385</v>
      </c>
      <c r="E53" s="87"/>
      <c r="F53" s="87" t="s">
        <v>504</v>
      </c>
      <c r="G53" s="87" t="s">
        <v>164</v>
      </c>
      <c r="H53" s="89">
        <v>7233</v>
      </c>
      <c r="I53" s="89">
        <v>6634</v>
      </c>
      <c r="J53" s="89">
        <v>0</v>
      </c>
      <c r="K53" s="89">
        <v>1599.78</v>
      </c>
      <c r="L53" s="111">
        <v>0</v>
      </c>
      <c r="M53" s="111">
        <v>1.2500000000000001E-2</v>
      </c>
      <c r="N53" s="111">
        <v>2.3999999999999998E-3</v>
      </c>
    </row>
    <row r="54" spans="2:14">
      <c r="B54" s="59" t="s">
        <v>548</v>
      </c>
      <c r="C54" s="87" t="s">
        <v>549</v>
      </c>
      <c r="D54" s="87" t="s">
        <v>385</v>
      </c>
      <c r="E54" s="87"/>
      <c r="F54" s="87" t="s">
        <v>504</v>
      </c>
      <c r="G54" s="87" t="s">
        <v>164</v>
      </c>
      <c r="H54" s="89">
        <v>8998</v>
      </c>
      <c r="I54" s="89">
        <v>13281</v>
      </c>
      <c r="J54" s="89">
        <v>0</v>
      </c>
      <c r="K54" s="89">
        <v>3984.21</v>
      </c>
      <c r="L54" s="111">
        <v>0</v>
      </c>
      <c r="M54" s="111">
        <v>3.1300000000000001E-2</v>
      </c>
      <c r="N54" s="111">
        <v>6.0000000000000001E-3</v>
      </c>
    </row>
    <row r="55" spans="2:14">
      <c r="B55" s="59" t="s">
        <v>550</v>
      </c>
      <c r="C55" s="87" t="s">
        <v>551</v>
      </c>
      <c r="D55" s="87" t="s">
        <v>385</v>
      </c>
      <c r="E55" s="87"/>
      <c r="F55" s="87" t="s">
        <v>504</v>
      </c>
      <c r="G55" s="87" t="s">
        <v>164</v>
      </c>
      <c r="H55" s="89">
        <v>118525</v>
      </c>
      <c r="I55" s="89">
        <v>2691</v>
      </c>
      <c r="J55" s="89">
        <v>0</v>
      </c>
      <c r="K55" s="89">
        <v>10633.82</v>
      </c>
      <c r="L55" s="111">
        <v>0</v>
      </c>
      <c r="M55" s="111">
        <v>8.3400000000000002E-2</v>
      </c>
      <c r="N55" s="111">
        <v>1.61E-2</v>
      </c>
    </row>
    <row r="56" spans="2:14">
      <c r="B56" s="59" t="s">
        <v>552</v>
      </c>
      <c r="C56" s="87" t="s">
        <v>553</v>
      </c>
      <c r="D56" s="87" t="s">
        <v>385</v>
      </c>
      <c r="E56" s="87"/>
      <c r="F56" s="87" t="s">
        <v>504</v>
      </c>
      <c r="G56" s="87" t="s">
        <v>164</v>
      </c>
      <c r="H56" s="89">
        <v>10860</v>
      </c>
      <c r="I56" s="89">
        <v>4906</v>
      </c>
      <c r="J56" s="89">
        <v>0</v>
      </c>
      <c r="K56" s="89">
        <v>1776.33</v>
      </c>
      <c r="L56" s="111">
        <v>0</v>
      </c>
      <c r="M56" s="111">
        <v>1.3899999999999999E-2</v>
      </c>
      <c r="N56" s="111">
        <v>2.7000000000000001E-3</v>
      </c>
    </row>
    <row r="57" spans="2:14">
      <c r="B57" s="59" t="s">
        <v>554</v>
      </c>
      <c r="C57" s="87" t="s">
        <v>555</v>
      </c>
      <c r="D57" s="87" t="s">
        <v>385</v>
      </c>
      <c r="E57" s="87"/>
      <c r="F57" s="87" t="s">
        <v>504</v>
      </c>
      <c r="G57" s="87" t="s">
        <v>164</v>
      </c>
      <c r="H57" s="89">
        <v>1328</v>
      </c>
      <c r="I57" s="89">
        <v>5334</v>
      </c>
      <c r="J57" s="89">
        <v>0</v>
      </c>
      <c r="K57" s="89">
        <v>236.17</v>
      </c>
      <c r="L57" s="111">
        <v>0</v>
      </c>
      <c r="M57" s="111">
        <v>1.9E-3</v>
      </c>
      <c r="N57" s="111">
        <v>4.0000000000000002E-4</v>
      </c>
    </row>
    <row r="58" spans="2:14">
      <c r="B58" s="59" t="s">
        <v>556</v>
      </c>
      <c r="C58" s="87" t="s">
        <v>557</v>
      </c>
      <c r="D58" s="87" t="s">
        <v>385</v>
      </c>
      <c r="E58" s="87"/>
      <c r="F58" s="87" t="s">
        <v>504</v>
      </c>
      <c r="G58" s="87" t="s">
        <v>164</v>
      </c>
      <c r="H58" s="89">
        <v>10989</v>
      </c>
      <c r="I58" s="89">
        <v>3151</v>
      </c>
      <c r="J58" s="89">
        <v>0</v>
      </c>
      <c r="K58" s="89">
        <v>1154.44</v>
      </c>
      <c r="L58" s="111">
        <v>0</v>
      </c>
      <c r="M58" s="111">
        <v>9.1000000000000004E-3</v>
      </c>
      <c r="N58" s="111">
        <v>1.7000000000000001E-3</v>
      </c>
    </row>
    <row r="59" spans="2:14">
      <c r="B59" s="59" t="s">
        <v>558</v>
      </c>
      <c r="C59" s="87" t="s">
        <v>559</v>
      </c>
      <c r="D59" s="87" t="s">
        <v>385</v>
      </c>
      <c r="E59" s="87"/>
      <c r="F59" s="87" t="s">
        <v>504</v>
      </c>
      <c r="G59" s="87" t="s">
        <v>164</v>
      </c>
      <c r="H59" s="89">
        <v>5538</v>
      </c>
      <c r="I59" s="89">
        <v>9845</v>
      </c>
      <c r="J59" s="89">
        <v>0</v>
      </c>
      <c r="K59" s="89">
        <v>1817.75</v>
      </c>
      <c r="L59" s="111">
        <v>0</v>
      </c>
      <c r="M59" s="111">
        <v>1.43E-2</v>
      </c>
      <c r="N59" s="111">
        <v>2.7000000000000001E-3</v>
      </c>
    </row>
    <row r="60" spans="2:14">
      <c r="B60" s="56" t="s">
        <v>264</v>
      </c>
      <c r="C60" s="86"/>
      <c r="D60" s="86"/>
      <c r="E60" s="86"/>
      <c r="F60" s="86"/>
      <c r="G60" s="86"/>
      <c r="H60" s="88"/>
      <c r="I60" s="88"/>
      <c r="J60" s="88"/>
      <c r="K60" s="88"/>
      <c r="L60" s="110"/>
      <c r="M60" s="110"/>
      <c r="N60" s="110"/>
    </row>
    <row r="61" spans="2:14">
      <c r="B61" s="59" t="s">
        <v>271</v>
      </c>
      <c r="C61" s="87"/>
      <c r="D61" s="87"/>
      <c r="E61" s="87"/>
      <c r="F61" s="87"/>
      <c r="G61" s="87"/>
      <c r="H61" s="89"/>
      <c r="I61" s="89"/>
      <c r="J61" s="89">
        <v>0</v>
      </c>
      <c r="K61" s="89"/>
      <c r="L61" s="111"/>
      <c r="M61" s="111">
        <v>0</v>
      </c>
      <c r="N61" s="111"/>
    </row>
    <row r="62" spans="2:14">
      <c r="B62" s="56" t="s">
        <v>72</v>
      </c>
      <c r="C62" s="86"/>
      <c r="D62" s="86"/>
      <c r="E62" s="86"/>
      <c r="F62" s="86"/>
      <c r="G62" s="86"/>
      <c r="H62" s="88"/>
      <c r="I62" s="88"/>
      <c r="J62" s="88"/>
      <c r="K62" s="88"/>
      <c r="L62" s="110"/>
      <c r="M62" s="110"/>
      <c r="N62" s="110"/>
    </row>
    <row r="63" spans="2:14">
      <c r="B63" s="59" t="s">
        <v>271</v>
      </c>
      <c r="C63" s="87"/>
      <c r="D63" s="87"/>
      <c r="E63" s="87"/>
      <c r="F63" s="87"/>
      <c r="G63" s="87"/>
      <c r="H63" s="89"/>
      <c r="I63" s="89"/>
      <c r="J63" s="89">
        <v>0</v>
      </c>
      <c r="K63" s="89"/>
      <c r="L63" s="111"/>
      <c r="M63" s="111">
        <v>0</v>
      </c>
      <c r="N63" s="111"/>
    </row>
    <row r="64" spans="2:14">
      <c r="B64" s="56" t="s">
        <v>82</v>
      </c>
      <c r="C64" s="86"/>
      <c r="D64" s="86"/>
      <c r="E64" s="86"/>
      <c r="F64" s="86"/>
      <c r="G64" s="86"/>
      <c r="H64" s="88"/>
      <c r="I64" s="88"/>
      <c r="J64" s="88"/>
      <c r="K64" s="88"/>
      <c r="L64" s="110"/>
      <c r="M64" s="110"/>
      <c r="N64" s="110"/>
    </row>
    <row r="65" spans="2:14">
      <c r="B65" s="117" t="s">
        <v>271</v>
      </c>
      <c r="C65" s="87"/>
      <c r="D65" s="87"/>
      <c r="E65" s="87"/>
      <c r="F65" s="87"/>
      <c r="G65" s="87"/>
      <c r="H65" s="89"/>
      <c r="I65" s="89"/>
      <c r="J65" s="89">
        <v>0</v>
      </c>
      <c r="K65" s="89"/>
      <c r="L65" s="111"/>
      <c r="M65" s="111">
        <v>0</v>
      </c>
      <c r="N65" s="111"/>
    </row>
    <row r="66" spans="2:14">
      <c r="B66" s="114" t="s">
        <v>249</v>
      </c>
      <c r="D66" s="1"/>
      <c r="E66" s="1"/>
      <c r="F66" s="1"/>
      <c r="G66" s="1"/>
    </row>
    <row r="67" spans="2:14">
      <c r="B67" s="114" t="s">
        <v>133</v>
      </c>
      <c r="D67" s="1"/>
      <c r="E67" s="1"/>
      <c r="F67" s="1"/>
      <c r="G67" s="1"/>
    </row>
    <row r="68" spans="2:14">
      <c r="B68" s="114" t="s">
        <v>245</v>
      </c>
      <c r="D68" s="1"/>
      <c r="E68" s="1"/>
      <c r="F68" s="1"/>
      <c r="G68" s="1"/>
    </row>
    <row r="69" spans="2:14">
      <c r="B69" s="114" t="s">
        <v>246</v>
      </c>
      <c r="D69" s="1"/>
      <c r="E69" s="1"/>
      <c r="F69" s="1"/>
      <c r="G69" s="1"/>
    </row>
    <row r="70" spans="2:14">
      <c r="B70" s="114" t="s">
        <v>247</v>
      </c>
      <c r="D70" s="1"/>
      <c r="E70" s="1"/>
      <c r="F70" s="1"/>
      <c r="G70" s="1"/>
    </row>
    <row r="71" spans="2:14">
      <c r="B71" s="137" t="s">
        <v>256</v>
      </c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1:N71"/>
  </mergeCells>
  <phoneticPr fontId="4" type="noConversion"/>
  <dataValidations count="1">
    <dataValidation allowBlank="1" showInputMessage="1" showErrorMessage="1" sqref="J5:J7 J10:J11 K5:XFD11 A5:I11 A50:A1048576 O50:XFD1048576 B72:N1048576 B50:N70" xr:uid="{00000000-0002-0000-0600-000000000000}"/>
  </dataValidations>
  <pageMargins left="0.7" right="0.7" top="0.75" bottom="0.75" header="0.3" footer="0.3"/>
  <pageSetup paperSize="9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8"/>
  <sheetViews>
    <sheetView rightToLeft="1" workbookViewId="0">
      <selection activeCell="O5" sqref="O5"/>
    </sheetView>
  </sheetViews>
  <sheetFormatPr defaultColWidth="9.140625" defaultRowHeight="18"/>
  <cols>
    <col min="1" max="1" width="6.28515625" style="1" customWidth="1"/>
    <col min="2" max="2" width="48.42578125" style="2" customWidth="1"/>
    <col min="3" max="3" width="16.28515625" style="2" customWidth="1"/>
    <col min="4" max="4" width="10.28515625" style="2" customWidth="1"/>
    <col min="5" max="5" width="7.28515625" style="2" customWidth="1"/>
    <col min="6" max="6" width="9.14062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3.140625" style="1" bestFit="1" customWidth="1"/>
    <col min="11" max="11" width="12.28515625" style="1" customWidth="1"/>
    <col min="12" max="12" width="13.1406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600</v>
      </c>
    </row>
    <row r="4" spans="2:65">
      <c r="B4" s="80" t="s">
        <v>601</v>
      </c>
    </row>
    <row r="6" spans="2:65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13693.98</v>
      </c>
      <c r="K11" s="82"/>
      <c r="L11" s="82">
        <v>22241.49</v>
      </c>
      <c r="M11" s="109"/>
      <c r="N11" s="109"/>
      <c r="O11" s="109">
        <v>3.3599999999999998E-2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271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560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271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271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271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13693.98</v>
      </c>
      <c r="K21" s="88"/>
      <c r="L21" s="88">
        <v>22241.49</v>
      </c>
      <c r="M21" s="110"/>
      <c r="N21" s="110"/>
      <c r="O21" s="110">
        <v>3.3599999999999998E-2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271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560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271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13693.98</v>
      </c>
      <c r="K26" s="88"/>
      <c r="L26" s="88">
        <v>22241.49</v>
      </c>
      <c r="M26" s="110"/>
      <c r="N26" s="110"/>
      <c r="O26" s="110">
        <v>3.3599999999999998E-2</v>
      </c>
    </row>
    <row r="27" spans="2:15">
      <c r="B27" s="64" t="s">
        <v>271</v>
      </c>
      <c r="C27" s="87"/>
      <c r="D27" s="87"/>
      <c r="E27" s="87"/>
      <c r="F27" s="87"/>
      <c r="G27" s="87"/>
      <c r="H27" s="87"/>
      <c r="I27" s="87"/>
      <c r="J27" s="89"/>
      <c r="K27" s="89"/>
      <c r="L27" s="89"/>
      <c r="M27" s="111"/>
      <c r="N27" s="111"/>
      <c r="O27" s="111"/>
    </row>
    <row r="28" spans="2:15" ht="31.5">
      <c r="B28" s="64" t="s">
        <v>561</v>
      </c>
      <c r="C28" s="87" t="s">
        <v>562</v>
      </c>
      <c r="D28" s="87" t="s">
        <v>26</v>
      </c>
      <c r="E28" s="87">
        <v>7634</v>
      </c>
      <c r="F28" s="87" t="s">
        <v>504</v>
      </c>
      <c r="G28" s="87">
        <v>0</v>
      </c>
      <c r="H28" s="87" t="s">
        <v>280</v>
      </c>
      <c r="I28" s="87" t="s">
        <v>164</v>
      </c>
      <c r="J28" s="89">
        <v>1555.18</v>
      </c>
      <c r="K28" s="89">
        <v>178785</v>
      </c>
      <c r="L28" s="89">
        <v>9269.9500000000007</v>
      </c>
      <c r="M28" s="111">
        <v>0</v>
      </c>
      <c r="N28" s="111">
        <v>0.4168</v>
      </c>
      <c r="O28" s="111">
        <v>1.3999999999999999E-2</v>
      </c>
    </row>
    <row r="29" spans="2:15">
      <c r="B29" s="64" t="s">
        <v>563</v>
      </c>
      <c r="C29" s="87" t="s">
        <v>564</v>
      </c>
      <c r="D29" s="87" t="s">
        <v>26</v>
      </c>
      <c r="E29" s="87">
        <v>6467</v>
      </c>
      <c r="F29" s="87" t="s">
        <v>504</v>
      </c>
      <c r="G29" s="87">
        <v>0</v>
      </c>
      <c r="H29" s="87" t="s">
        <v>280</v>
      </c>
      <c r="I29" s="87" t="s">
        <v>164</v>
      </c>
      <c r="J29" s="89">
        <v>197.9</v>
      </c>
      <c r="K29" s="89">
        <v>112571</v>
      </c>
      <c r="L29" s="89">
        <v>1868.68</v>
      </c>
      <c r="M29" s="111">
        <v>0</v>
      </c>
      <c r="N29" s="111">
        <v>8.4000000000000005E-2</v>
      </c>
      <c r="O29" s="111">
        <v>2.8E-3</v>
      </c>
    </row>
    <row r="30" spans="2:15">
      <c r="B30" s="64" t="s">
        <v>565</v>
      </c>
      <c r="C30" s="87" t="s">
        <v>566</v>
      </c>
      <c r="D30" s="87" t="s">
        <v>26</v>
      </c>
      <c r="E30" s="87">
        <v>5617</v>
      </c>
      <c r="F30" s="87" t="s">
        <v>504</v>
      </c>
      <c r="G30" s="87">
        <v>0</v>
      </c>
      <c r="H30" s="87" t="s">
        <v>280</v>
      </c>
      <c r="I30" s="87" t="s">
        <v>164</v>
      </c>
      <c r="J30" s="89">
        <v>10444.86</v>
      </c>
      <c r="K30" s="89">
        <v>23228.45</v>
      </c>
      <c r="L30" s="89">
        <v>8088.88</v>
      </c>
      <c r="M30" s="111">
        <v>0</v>
      </c>
      <c r="N30" s="111">
        <v>0.36369999999999997</v>
      </c>
      <c r="O30" s="111">
        <v>1.2199999999999999E-2</v>
      </c>
    </row>
    <row r="31" spans="2:15">
      <c r="B31" s="64" t="s">
        <v>567</v>
      </c>
      <c r="C31" s="87" t="s">
        <v>568</v>
      </c>
      <c r="D31" s="87" t="s">
        <v>26</v>
      </c>
      <c r="E31" s="87">
        <v>6731</v>
      </c>
      <c r="F31" s="87" t="s">
        <v>504</v>
      </c>
      <c r="G31" s="87">
        <v>0</v>
      </c>
      <c r="H31" s="87" t="s">
        <v>280</v>
      </c>
      <c r="I31" s="87" t="s">
        <v>164</v>
      </c>
      <c r="J31" s="89">
        <v>1196.04</v>
      </c>
      <c r="K31" s="89">
        <v>75583.89</v>
      </c>
      <c r="L31" s="89">
        <v>3013.98</v>
      </c>
      <c r="M31" s="111">
        <v>0</v>
      </c>
      <c r="N31" s="111">
        <v>0.13550000000000001</v>
      </c>
      <c r="O31" s="111">
        <v>4.5999999999999999E-3</v>
      </c>
    </row>
    <row r="32" spans="2:15">
      <c r="B32" s="58" t="s">
        <v>72</v>
      </c>
      <c r="C32" s="86"/>
      <c r="D32" s="86"/>
      <c r="E32" s="86"/>
      <c r="F32" s="86"/>
      <c r="G32" s="86"/>
      <c r="H32" s="86"/>
      <c r="I32" s="86"/>
      <c r="J32" s="88"/>
      <c r="K32" s="88"/>
      <c r="L32" s="88"/>
      <c r="M32" s="110"/>
      <c r="N32" s="110"/>
      <c r="O32" s="110"/>
    </row>
    <row r="33" spans="2:15">
      <c r="B33" s="119" t="s">
        <v>271</v>
      </c>
      <c r="C33" s="87"/>
      <c r="D33" s="87"/>
      <c r="E33" s="87"/>
      <c r="F33" s="87"/>
      <c r="G33" s="87"/>
      <c r="H33" s="87"/>
      <c r="I33" s="87"/>
      <c r="J33" s="89"/>
      <c r="K33" s="89"/>
      <c r="L33" s="89"/>
      <c r="M33" s="111"/>
      <c r="N33" s="111"/>
      <c r="O33" s="111"/>
    </row>
    <row r="34" spans="2:15">
      <c r="B34" s="114" t="s">
        <v>249</v>
      </c>
      <c r="D34" s="1"/>
      <c r="E34" s="1"/>
    </row>
    <row r="35" spans="2:15">
      <c r="B35" s="114" t="s">
        <v>133</v>
      </c>
      <c r="D35" s="1"/>
      <c r="E35" s="1"/>
    </row>
    <row r="36" spans="2:15">
      <c r="B36" s="114" t="s">
        <v>245</v>
      </c>
      <c r="C36" s="1"/>
      <c r="D36" s="1"/>
      <c r="E36" s="1"/>
    </row>
    <row r="37" spans="2:15">
      <c r="B37" s="114" t="s">
        <v>246</v>
      </c>
      <c r="C37" s="1"/>
      <c r="D37" s="1"/>
      <c r="E37" s="1"/>
    </row>
    <row r="38" spans="2:15">
      <c r="B38" s="137" t="s">
        <v>256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B306" s="31"/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"/>
      <c r="C308" s="1"/>
      <c r="D308" s="1"/>
      <c r="E308" s="1"/>
    </row>
  </sheetData>
  <mergeCells count="3">
    <mergeCell ref="B6:O6"/>
    <mergeCell ref="B7:O7"/>
    <mergeCell ref="B38:O38"/>
  </mergeCells>
  <phoneticPr fontId="4" type="noConversion"/>
  <dataValidations count="1">
    <dataValidation allowBlank="1" showInputMessage="1" showErrorMessage="1" sqref="A5:XFD11 B39:O1048576 B25:O37 A25:A1048576 P25:XFD1048576" xr:uid="{00000000-0002-0000-0700-000000000000}"/>
  </dataValidation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Q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600</v>
      </c>
    </row>
    <row r="4" spans="1:60">
      <c r="B4" s="80" t="s">
        <v>601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569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271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271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7" t="s">
        <v>256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Q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600</v>
      </c>
    </row>
    <row r="4" spans="2:61">
      <c r="B4" s="80" t="s">
        <v>601</v>
      </c>
    </row>
    <row r="6" spans="2:6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271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570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271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271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271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271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271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271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271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271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7" t="s">
        <v>256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Q36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600</v>
      </c>
    </row>
    <row r="4" spans="1:60">
      <c r="B4" s="80" t="s">
        <v>601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142</v>
      </c>
      <c r="BF6" s="1" t="s">
        <v>175</v>
      </c>
      <c r="BH6" s="3" t="s">
        <v>165</v>
      </c>
    </row>
    <row r="7" spans="1:60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571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271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572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271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7" t="s">
        <v>256</v>
      </c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Q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600</v>
      </c>
    </row>
    <row r="4" spans="2:81">
      <c r="B4" s="80" t="s">
        <v>601</v>
      </c>
    </row>
    <row r="6" spans="2:8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271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271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271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271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271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271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271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271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271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271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271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271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7" t="s">
        <v>256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Q36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600</v>
      </c>
    </row>
    <row r="4" spans="2:72">
      <c r="B4" s="80" t="s">
        <v>601</v>
      </c>
    </row>
    <row r="6" spans="2:7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271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271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271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271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271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271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573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271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7" t="s">
        <v>256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S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600</v>
      </c>
    </row>
    <row r="4" spans="2:65">
      <c r="B4" s="80" t="s">
        <v>601</v>
      </c>
    </row>
    <row r="6" spans="2:6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271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271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271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271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271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271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7" t="s">
        <v>256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K25" sqref="K25"/>
    </sheetView>
  </sheetViews>
  <sheetFormatPr defaultColWidth="9.140625" defaultRowHeight="18"/>
  <cols>
    <col min="1" max="1" width="6.28515625" style="1" customWidth="1"/>
    <col min="2" max="2" width="37.85546875" style="2" customWidth="1"/>
    <col min="3" max="3" width="10.5703125" style="2" customWidth="1"/>
    <col min="4" max="4" width="10" style="2" customWidth="1"/>
    <col min="5" max="5" width="7.28515625" style="2" customWidth="1"/>
    <col min="6" max="6" width="18.28515625" style="1" bestFit="1" customWidth="1"/>
    <col min="7" max="7" width="5.5703125" style="1" customWidth="1"/>
    <col min="8" max="8" width="8.7109375" style="1" bestFit="1" customWidth="1"/>
    <col min="9" max="9" width="12.5703125" style="1" customWidth="1"/>
    <col min="10" max="10" width="6" style="1" bestFit="1" customWidth="1"/>
    <col min="11" max="11" width="9.85546875" style="1" bestFit="1" customWidth="1"/>
    <col min="12" max="12" width="8.85546875" style="1" customWidth="1"/>
    <col min="13" max="13" width="9.28515625" style="1" bestFit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600</v>
      </c>
    </row>
    <row r="4" spans="2:81">
      <c r="B4" s="80" t="s">
        <v>601</v>
      </c>
    </row>
    <row r="6" spans="2:81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>
        <v>3.5000000000000003E-2</v>
      </c>
      <c r="N11" s="82">
        <v>570191.88</v>
      </c>
      <c r="O11" s="82"/>
      <c r="P11" s="82">
        <v>0.05</v>
      </c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>
        <v>3.5000000000000003E-2</v>
      </c>
      <c r="N12" s="88">
        <v>570191.88</v>
      </c>
      <c r="O12" s="88"/>
      <c r="P12" s="88">
        <v>0.05</v>
      </c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>
        <v>3.49E-2</v>
      </c>
      <c r="N13" s="88">
        <v>517631.88</v>
      </c>
      <c r="O13" s="88"/>
      <c r="P13" s="88">
        <v>0.05</v>
      </c>
      <c r="Q13" s="110"/>
      <c r="R13" s="110"/>
      <c r="S13" s="110"/>
    </row>
    <row r="14" spans="2:81" customFormat="1" ht="15.75">
      <c r="B14" s="66" t="s">
        <v>271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66" t="s">
        <v>574</v>
      </c>
      <c r="C15" s="87">
        <v>1760016</v>
      </c>
      <c r="D15" s="87"/>
      <c r="E15" s="87">
        <v>2163</v>
      </c>
      <c r="F15" s="87" t="s">
        <v>349</v>
      </c>
      <c r="G15" s="87">
        <v>0</v>
      </c>
      <c r="H15" s="87" t="s">
        <v>280</v>
      </c>
      <c r="I15" s="94">
        <v>36303</v>
      </c>
      <c r="J15" s="87">
        <v>0</v>
      </c>
      <c r="K15" s="87" t="s">
        <v>165</v>
      </c>
      <c r="L15" s="111">
        <v>0.04</v>
      </c>
      <c r="M15" s="111">
        <v>0.04</v>
      </c>
      <c r="N15" s="89">
        <v>253687.79</v>
      </c>
      <c r="O15" s="89">
        <v>0.01</v>
      </c>
      <c r="P15" s="89">
        <v>0.03</v>
      </c>
      <c r="Q15" s="111">
        <v>0</v>
      </c>
      <c r="R15" s="111">
        <v>0.48080000000000001</v>
      </c>
      <c r="S15" s="111">
        <v>0</v>
      </c>
    </row>
    <row r="16" spans="2:81" customFormat="1" ht="15.75">
      <c r="B16" s="66" t="s">
        <v>575</v>
      </c>
      <c r="C16" s="87">
        <v>3980018</v>
      </c>
      <c r="D16" s="87"/>
      <c r="E16" s="87">
        <v>398</v>
      </c>
      <c r="F16" s="87" t="s">
        <v>576</v>
      </c>
      <c r="G16" s="87">
        <v>0</v>
      </c>
      <c r="H16" s="87" t="s">
        <v>280</v>
      </c>
      <c r="I16" s="94">
        <v>36304</v>
      </c>
      <c r="J16" s="87">
        <v>0</v>
      </c>
      <c r="K16" s="87" t="s">
        <v>165</v>
      </c>
      <c r="L16" s="111">
        <v>0.03</v>
      </c>
      <c r="M16" s="111">
        <v>0.03</v>
      </c>
      <c r="N16" s="89">
        <v>131565.04</v>
      </c>
      <c r="O16" s="89">
        <v>0.01</v>
      </c>
      <c r="P16" s="89">
        <v>0.01</v>
      </c>
      <c r="Q16" s="111">
        <v>2.5499999999999998E-2</v>
      </c>
      <c r="R16" s="111">
        <v>0.25</v>
      </c>
      <c r="S16" s="111">
        <v>0</v>
      </c>
    </row>
    <row r="17" spans="1:19" customFormat="1" ht="15.75">
      <c r="B17" s="66" t="s">
        <v>575</v>
      </c>
      <c r="C17" s="87">
        <v>3980042</v>
      </c>
      <c r="D17" s="87"/>
      <c r="E17" s="87">
        <v>398</v>
      </c>
      <c r="F17" s="87" t="s">
        <v>576</v>
      </c>
      <c r="G17" s="87">
        <v>0</v>
      </c>
      <c r="H17" s="87" t="s">
        <v>280</v>
      </c>
      <c r="I17" s="94">
        <v>36535</v>
      </c>
      <c r="J17" s="87">
        <v>0</v>
      </c>
      <c r="K17" s="87" t="s">
        <v>165</v>
      </c>
      <c r="L17" s="111">
        <v>0.03</v>
      </c>
      <c r="M17" s="111">
        <v>0.03</v>
      </c>
      <c r="N17" s="89">
        <v>132379.04999999999</v>
      </c>
      <c r="O17" s="89">
        <v>0.01</v>
      </c>
      <c r="P17" s="89">
        <v>0.01</v>
      </c>
      <c r="Q17" s="111">
        <v>1.2800000000000001E-2</v>
      </c>
      <c r="R17" s="111">
        <v>0.25</v>
      </c>
      <c r="S17" s="111">
        <v>0</v>
      </c>
    </row>
    <row r="18" spans="1:19" customFormat="1" ht="15.75">
      <c r="B18" s="58" t="s">
        <v>71</v>
      </c>
      <c r="C18" s="86"/>
      <c r="D18" s="86"/>
      <c r="E18" s="86"/>
      <c r="F18" s="86"/>
      <c r="G18" s="86"/>
      <c r="H18" s="86"/>
      <c r="I18" s="126"/>
      <c r="J18" s="86"/>
      <c r="K18" s="86"/>
      <c r="L18" s="110"/>
      <c r="M18" s="110"/>
      <c r="N18" s="88"/>
      <c r="O18" s="88"/>
      <c r="P18" s="88"/>
      <c r="Q18" s="110"/>
      <c r="R18" s="110"/>
      <c r="S18" s="110"/>
    </row>
    <row r="19" spans="1:19" customFormat="1" ht="15.75">
      <c r="B19" s="66" t="s">
        <v>271</v>
      </c>
      <c r="C19" s="87"/>
      <c r="D19" s="87"/>
      <c r="E19" s="87"/>
      <c r="F19" s="87"/>
      <c r="G19" s="87"/>
      <c r="H19" s="87"/>
      <c r="I19" s="127"/>
      <c r="J19" s="87"/>
      <c r="K19" s="87"/>
      <c r="L19" s="111"/>
      <c r="M19" s="111"/>
      <c r="N19" s="89"/>
      <c r="O19" s="89"/>
      <c r="P19" s="89"/>
      <c r="Q19" s="111"/>
      <c r="R19" s="111"/>
      <c r="S19" s="111"/>
    </row>
    <row r="20" spans="1:19" customFormat="1" ht="15.75">
      <c r="B20" s="58" t="s">
        <v>50</v>
      </c>
      <c r="C20" s="86"/>
      <c r="D20" s="86"/>
      <c r="E20" s="86"/>
      <c r="F20" s="86"/>
      <c r="G20" s="86"/>
      <c r="H20" s="86"/>
      <c r="I20" s="126"/>
      <c r="J20" s="86"/>
      <c r="K20" s="86"/>
      <c r="L20" s="110"/>
      <c r="M20" s="110">
        <v>0.04</v>
      </c>
      <c r="N20" s="88">
        <v>52560</v>
      </c>
      <c r="O20" s="88"/>
      <c r="P20" s="88"/>
      <c r="Q20" s="110"/>
      <c r="R20" s="110"/>
      <c r="S20" s="110"/>
    </row>
    <row r="21" spans="1:19" customFormat="1" ht="15.75">
      <c r="B21" s="66" t="s">
        <v>271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66" t="s">
        <v>577</v>
      </c>
      <c r="C22" s="87">
        <v>2390037</v>
      </c>
      <c r="D22" s="87"/>
      <c r="E22" s="87">
        <v>2225</v>
      </c>
      <c r="F22" s="87" t="s">
        <v>578</v>
      </c>
      <c r="G22" s="87">
        <v>0</v>
      </c>
      <c r="H22" s="87" t="s">
        <v>280</v>
      </c>
      <c r="I22" s="94">
        <v>36304</v>
      </c>
      <c r="J22" s="87">
        <v>0</v>
      </c>
      <c r="K22" s="87" t="s">
        <v>165</v>
      </c>
      <c r="L22" s="111">
        <v>0.04</v>
      </c>
      <c r="M22" s="111">
        <v>0.04</v>
      </c>
      <c r="N22" s="89">
        <v>52560</v>
      </c>
      <c r="O22" s="89">
        <v>1E-3</v>
      </c>
      <c r="P22" s="89">
        <v>0</v>
      </c>
      <c r="Q22" s="111">
        <v>0</v>
      </c>
      <c r="R22" s="111">
        <v>1.9199999999999998E-2</v>
      </c>
      <c r="S22" s="111">
        <v>0</v>
      </c>
    </row>
    <row r="23" spans="1:19" customFormat="1" ht="15.75">
      <c r="B23" s="58" t="s">
        <v>72</v>
      </c>
      <c r="C23" s="86"/>
      <c r="D23" s="86"/>
      <c r="E23" s="86"/>
      <c r="F23" s="86"/>
      <c r="G23" s="86"/>
      <c r="H23" s="86"/>
      <c r="I23" s="93"/>
      <c r="J23" s="86"/>
      <c r="K23" s="86"/>
      <c r="L23" s="110"/>
      <c r="M23" s="110"/>
      <c r="N23" s="88"/>
      <c r="O23" s="88"/>
      <c r="P23" s="88"/>
      <c r="Q23" s="110"/>
      <c r="R23" s="110"/>
      <c r="S23" s="110"/>
    </row>
    <row r="24" spans="1:19" customFormat="1" ht="15.75">
      <c r="B24" s="66" t="s">
        <v>271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58" t="s">
        <v>231</v>
      </c>
      <c r="C25" s="86"/>
      <c r="D25" s="86"/>
      <c r="E25" s="86"/>
      <c r="F25" s="86"/>
      <c r="G25" s="86"/>
      <c r="H25" s="86"/>
      <c r="I25" s="93"/>
      <c r="J25" s="86"/>
      <c r="K25" s="86"/>
      <c r="L25" s="110"/>
      <c r="M25" s="110"/>
      <c r="N25" s="88"/>
      <c r="O25" s="88"/>
      <c r="P25" s="88"/>
      <c r="Q25" s="110"/>
      <c r="R25" s="110"/>
      <c r="S25" s="110"/>
    </row>
    <row r="26" spans="1:19" customFormat="1" ht="31.5">
      <c r="B26" s="58" t="s">
        <v>85</v>
      </c>
      <c r="C26" s="86"/>
      <c r="D26" s="86"/>
      <c r="E26" s="86"/>
      <c r="F26" s="86"/>
      <c r="G26" s="86"/>
      <c r="H26" s="86"/>
      <c r="I26" s="93"/>
      <c r="J26" s="86"/>
      <c r="K26" s="86"/>
      <c r="L26" s="110"/>
      <c r="M26" s="110"/>
      <c r="N26" s="88"/>
      <c r="O26" s="88"/>
      <c r="P26" s="88"/>
      <c r="Q26" s="110"/>
      <c r="R26" s="110"/>
      <c r="S26" s="110"/>
    </row>
    <row r="27" spans="1:19" customFormat="1" ht="15.75">
      <c r="B27" s="66" t="s">
        <v>271</v>
      </c>
      <c r="C27" s="87"/>
      <c r="D27" s="87"/>
      <c r="E27" s="87"/>
      <c r="F27" s="87"/>
      <c r="G27" s="87"/>
      <c r="H27" s="87"/>
      <c r="I27" s="94"/>
      <c r="J27" s="87"/>
      <c r="K27" s="87"/>
      <c r="L27" s="111"/>
      <c r="M27" s="111"/>
      <c r="N27" s="89"/>
      <c r="O27" s="89"/>
      <c r="P27" s="89"/>
      <c r="Q27" s="111"/>
      <c r="R27" s="111"/>
      <c r="S27" s="111"/>
    </row>
    <row r="28" spans="1:19" customFormat="1" ht="15.75">
      <c r="B28" s="58" t="s">
        <v>86</v>
      </c>
      <c r="C28" s="86"/>
      <c r="D28" s="86"/>
      <c r="E28" s="86"/>
      <c r="F28" s="86"/>
      <c r="G28" s="86"/>
      <c r="H28" s="86"/>
      <c r="I28" s="93"/>
      <c r="J28" s="86"/>
      <c r="K28" s="86"/>
      <c r="L28" s="110"/>
      <c r="M28" s="110"/>
      <c r="N28" s="88"/>
      <c r="O28" s="88"/>
      <c r="P28" s="88"/>
      <c r="Q28" s="110"/>
      <c r="R28" s="110"/>
      <c r="S28" s="110"/>
    </row>
    <row r="29" spans="1:19" customFormat="1" ht="15.75">
      <c r="B29" s="121" t="s">
        <v>271</v>
      </c>
      <c r="C29" s="87"/>
      <c r="D29" s="87"/>
      <c r="E29" s="87"/>
      <c r="F29" s="87"/>
      <c r="G29" s="87"/>
      <c r="H29" s="87"/>
      <c r="I29" s="94"/>
      <c r="J29" s="87"/>
      <c r="K29" s="87"/>
      <c r="L29" s="111"/>
      <c r="M29" s="111"/>
      <c r="N29" s="89"/>
      <c r="O29" s="89"/>
      <c r="P29" s="89"/>
      <c r="Q29" s="111"/>
      <c r="R29" s="111"/>
      <c r="S29" s="111"/>
    </row>
    <row r="30" spans="1:19" customFormat="1">
      <c r="A30" s="1"/>
      <c r="B30" s="114" t="s">
        <v>249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4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4" t="s">
        <v>245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4" t="s">
        <v>246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37" t="s">
        <v>256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</row>
    <row r="35" spans="1:19" customFormat="1" ht="12.75"/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4:S34"/>
  </mergeCells>
  <phoneticPr fontId="4" type="noConversion"/>
  <dataValidations count="1">
    <dataValidation allowBlank="1" showInputMessage="1" showErrorMessage="1" sqref="A5:XFD11 A37:XFD1048576 A30:A34 B30:S33" xr:uid="{00000000-0002-0000-0E00-000000000000}"/>
  </dataValidations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F3" sqref="F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28515625" style="1" bestFit="1" customWidth="1"/>
    <col min="7" max="7" width="9.85546875" style="1" bestFit="1" customWidth="1"/>
    <col min="8" max="8" width="14.5703125" style="1" bestFit="1" customWidth="1"/>
    <col min="9" max="9" width="10.7109375" style="1" bestFit="1" customWidth="1"/>
    <col min="10" max="10" width="10.28515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600</v>
      </c>
    </row>
    <row r="4" spans="2:98">
      <c r="B4" s="80" t="s">
        <v>601</v>
      </c>
    </row>
    <row r="6" spans="2:9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105386.76</v>
      </c>
      <c r="I11" s="82"/>
      <c r="J11" s="82">
        <v>644.67999999999995</v>
      </c>
      <c r="K11" s="109"/>
      <c r="L11" s="109"/>
      <c r="M11" s="109">
        <v>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105386.76</v>
      </c>
      <c r="I12" s="88"/>
      <c r="J12" s="88">
        <v>644.67999999999995</v>
      </c>
      <c r="K12" s="110"/>
      <c r="L12" s="110"/>
      <c r="M12" s="110">
        <v>1E-3</v>
      </c>
    </row>
    <row r="13" spans="2:98" customFormat="1" ht="15.75">
      <c r="B13" s="59" t="s">
        <v>271</v>
      </c>
      <c r="C13" s="87"/>
      <c r="D13" s="87"/>
      <c r="E13" s="87"/>
      <c r="F13" s="87"/>
      <c r="G13" s="87"/>
      <c r="H13" s="89"/>
      <c r="I13" s="89"/>
      <c r="J13" s="89"/>
      <c r="K13" s="111"/>
      <c r="L13" s="111"/>
      <c r="M13" s="111"/>
    </row>
    <row r="14" spans="2:98" customFormat="1" ht="15.75">
      <c r="B14" s="59" t="s">
        <v>579</v>
      </c>
      <c r="C14" s="87">
        <v>239012</v>
      </c>
      <c r="D14" s="87"/>
      <c r="E14" s="87">
        <v>2225</v>
      </c>
      <c r="F14" s="87" t="s">
        <v>578</v>
      </c>
      <c r="G14" s="87" t="s">
        <v>165</v>
      </c>
      <c r="H14" s="89">
        <v>75575.509999999995</v>
      </c>
      <c r="I14" s="89">
        <v>1E-4</v>
      </c>
      <c r="J14" s="89">
        <v>0</v>
      </c>
      <c r="K14" s="111">
        <v>2.7000000000000001E-3</v>
      </c>
      <c r="L14" s="111">
        <v>0</v>
      </c>
      <c r="M14" s="111">
        <v>0</v>
      </c>
    </row>
    <row r="15" spans="2:98" customFormat="1" ht="15.75">
      <c r="B15" s="59" t="s">
        <v>580</v>
      </c>
      <c r="C15" s="87">
        <v>15016</v>
      </c>
      <c r="D15" s="87"/>
      <c r="E15" s="87">
        <v>401</v>
      </c>
      <c r="F15" s="87" t="s">
        <v>310</v>
      </c>
      <c r="G15" s="87" t="s">
        <v>165</v>
      </c>
      <c r="H15" s="89">
        <v>900</v>
      </c>
      <c r="I15" s="89">
        <v>1E-4</v>
      </c>
      <c r="J15" s="89">
        <v>0</v>
      </c>
      <c r="K15" s="111">
        <v>0</v>
      </c>
      <c r="L15" s="111">
        <v>0</v>
      </c>
      <c r="M15" s="111">
        <v>0</v>
      </c>
    </row>
    <row r="16" spans="2:98" customFormat="1" ht="15.75">
      <c r="B16" s="59" t="s">
        <v>581</v>
      </c>
      <c r="C16" s="87">
        <v>10056125</v>
      </c>
      <c r="D16" s="87"/>
      <c r="E16" s="87">
        <v>825</v>
      </c>
      <c r="F16" s="87" t="s">
        <v>157</v>
      </c>
      <c r="G16" s="87" t="s">
        <v>165</v>
      </c>
      <c r="H16" s="89">
        <v>764</v>
      </c>
      <c r="I16" s="89">
        <v>84381.5</v>
      </c>
      <c r="J16" s="89">
        <v>644.67999999999995</v>
      </c>
      <c r="K16" s="111">
        <v>0</v>
      </c>
      <c r="L16" s="111">
        <v>1</v>
      </c>
      <c r="M16" s="111">
        <v>1E-3</v>
      </c>
    </row>
    <row r="17" spans="1:13" customFormat="1" ht="15.75">
      <c r="B17" s="59" t="s">
        <v>582</v>
      </c>
      <c r="C17" s="87">
        <v>1096742</v>
      </c>
      <c r="D17" s="87"/>
      <c r="E17" s="87">
        <v>1011</v>
      </c>
      <c r="F17" s="87" t="s">
        <v>151</v>
      </c>
      <c r="G17" s="87" t="s">
        <v>165</v>
      </c>
      <c r="H17" s="89">
        <v>28147.25</v>
      </c>
      <c r="I17" s="89">
        <v>1E-4</v>
      </c>
      <c r="J17" s="89">
        <v>0</v>
      </c>
      <c r="K17" s="111">
        <v>2.2000000000000001E-3</v>
      </c>
      <c r="L17" s="111">
        <v>0</v>
      </c>
      <c r="M17" s="111">
        <v>0</v>
      </c>
    </row>
    <row r="18" spans="1:13" customFormat="1" ht="15.75">
      <c r="B18" s="58" t="s">
        <v>231</v>
      </c>
      <c r="C18" s="86"/>
      <c r="D18" s="86"/>
      <c r="E18" s="86"/>
      <c r="F18" s="86"/>
      <c r="G18" s="86"/>
      <c r="H18" s="88"/>
      <c r="I18" s="88"/>
      <c r="J18" s="88"/>
      <c r="K18" s="110"/>
      <c r="L18" s="110"/>
      <c r="M18" s="110"/>
    </row>
    <row r="19" spans="1:13" customFormat="1" ht="15.75">
      <c r="B19" s="58" t="s">
        <v>79</v>
      </c>
      <c r="C19" s="86"/>
      <c r="D19" s="86"/>
      <c r="E19" s="86"/>
      <c r="F19" s="86"/>
      <c r="G19" s="86"/>
      <c r="H19" s="88"/>
      <c r="I19" s="88"/>
      <c r="J19" s="88"/>
      <c r="K19" s="110"/>
      <c r="L19" s="110"/>
      <c r="M19" s="110"/>
    </row>
    <row r="20" spans="1:13" customFormat="1" ht="15.75">
      <c r="B20" s="59" t="s">
        <v>271</v>
      </c>
      <c r="C20" s="87"/>
      <c r="D20" s="87"/>
      <c r="E20" s="87"/>
      <c r="F20" s="87"/>
      <c r="G20" s="87"/>
      <c r="H20" s="89"/>
      <c r="I20" s="89"/>
      <c r="J20" s="89"/>
      <c r="K20" s="111"/>
      <c r="L20" s="111"/>
      <c r="M20" s="111"/>
    </row>
    <row r="21" spans="1:13" customFormat="1" ht="15.75">
      <c r="B21" s="58" t="s">
        <v>78</v>
      </c>
      <c r="C21" s="86"/>
      <c r="D21" s="86"/>
      <c r="E21" s="86"/>
      <c r="F21" s="86"/>
      <c r="G21" s="86"/>
      <c r="H21" s="88"/>
      <c r="I21" s="88"/>
      <c r="J21" s="88"/>
      <c r="K21" s="110"/>
      <c r="L21" s="110"/>
      <c r="M21" s="110"/>
    </row>
    <row r="22" spans="1:13" customFormat="1" ht="15.75">
      <c r="B22" s="117" t="s">
        <v>271</v>
      </c>
      <c r="C22" s="87"/>
      <c r="D22" s="87"/>
      <c r="E22" s="87"/>
      <c r="F22" s="87"/>
      <c r="G22" s="87"/>
      <c r="H22" s="89"/>
      <c r="I22" s="89"/>
      <c r="J22" s="89"/>
      <c r="K22" s="111"/>
      <c r="L22" s="111"/>
      <c r="M22" s="111"/>
    </row>
    <row r="23" spans="1:13" customFormat="1">
      <c r="A23" s="1"/>
      <c r="B23" s="114" t="s">
        <v>249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4" t="s">
        <v>245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14" t="s">
        <v>246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37" t="s">
        <v>256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6:M26"/>
  </mergeCells>
  <phoneticPr fontId="4" type="noConversion"/>
  <dataValidations count="1">
    <dataValidation allowBlank="1" showInputMessage="1" showErrorMessage="1" sqref="A23:A1048576 A5:XFD11 N26:XFD1048576 B27:M1048576 B23:M25" xr:uid="{00000000-0002-0000-0F00-000000000000}"/>
  </dataValidations>
  <pageMargins left="0.7" right="0.7" top="0.75" bottom="0.75" header="0.3" footer="0.3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K4" sqref="K4"/>
    </sheetView>
  </sheetViews>
  <sheetFormatPr defaultColWidth="9.140625" defaultRowHeight="18"/>
  <cols>
    <col min="1" max="1" width="6.28515625" style="1" customWidth="1"/>
    <col min="2" max="2" width="36.5703125" style="2" customWidth="1"/>
    <col min="3" max="3" width="12.28515625" style="2" customWidth="1"/>
    <col min="4" max="4" width="14.85546875" style="1" customWidth="1"/>
    <col min="5" max="5" width="13.28515625" style="1" customWidth="1"/>
    <col min="6" max="6" width="16.42578125" style="1" bestFit="1" customWidth="1"/>
    <col min="7" max="7" width="12.7109375" style="1" customWidth="1"/>
    <col min="8" max="8" width="14.570312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600</v>
      </c>
    </row>
    <row r="4" spans="2:55">
      <c r="B4" s="80" t="s">
        <v>601</v>
      </c>
    </row>
    <row r="6" spans="2:5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3089885.53</v>
      </c>
      <c r="G11" s="82"/>
      <c r="H11" s="82">
        <v>26092.16</v>
      </c>
      <c r="I11" s="109"/>
      <c r="J11" s="109"/>
      <c r="K11" s="109">
        <v>3.95E-2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271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271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271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271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3089885.53</v>
      </c>
      <c r="G21" s="88"/>
      <c r="H21" s="88">
        <v>26092.16</v>
      </c>
      <c r="I21" s="110"/>
      <c r="J21" s="110"/>
      <c r="K21" s="110">
        <v>3.95E-2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271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2080627.86</v>
      </c>
      <c r="G24" s="88"/>
      <c r="H24" s="88">
        <v>22577.64</v>
      </c>
      <c r="I24" s="110"/>
      <c r="J24" s="110"/>
      <c r="K24" s="110">
        <v>3.4099999999999998E-2</v>
      </c>
    </row>
    <row r="25" spans="2:11" customFormat="1" ht="15.75">
      <c r="B25" s="59" t="s">
        <v>271</v>
      </c>
      <c r="C25" s="87"/>
      <c r="D25" s="87"/>
      <c r="E25" s="94"/>
      <c r="F25" s="89"/>
      <c r="G25" s="89"/>
      <c r="H25" s="89"/>
      <c r="I25" s="111"/>
      <c r="J25" s="111"/>
      <c r="K25" s="111"/>
    </row>
    <row r="26" spans="2:11" customFormat="1" ht="15.75">
      <c r="B26" s="59" t="s">
        <v>583</v>
      </c>
      <c r="C26" s="87">
        <v>77555670</v>
      </c>
      <c r="D26" s="87" t="s">
        <v>165</v>
      </c>
      <c r="E26" s="94">
        <v>44188</v>
      </c>
      <c r="F26" s="89">
        <v>2132.1999999999998</v>
      </c>
      <c r="G26" s="89">
        <v>133015.76</v>
      </c>
      <c r="H26" s="89">
        <v>2836.16</v>
      </c>
      <c r="I26" s="111">
        <v>0</v>
      </c>
      <c r="J26" s="111">
        <v>0.10869999999999999</v>
      </c>
      <c r="K26" s="111">
        <v>4.3E-3</v>
      </c>
    </row>
    <row r="27" spans="2:11" customFormat="1" ht="15.75">
      <c r="B27" s="59" t="s">
        <v>584</v>
      </c>
      <c r="C27" s="87">
        <v>7640972</v>
      </c>
      <c r="D27" s="87" t="s">
        <v>165</v>
      </c>
      <c r="E27" s="94">
        <v>44125</v>
      </c>
      <c r="F27" s="89">
        <v>3750.01</v>
      </c>
      <c r="G27" s="89">
        <v>125079.4194</v>
      </c>
      <c r="H27" s="89">
        <v>4690.49</v>
      </c>
      <c r="I27" s="111">
        <v>0</v>
      </c>
      <c r="J27" s="111">
        <v>0.17980000000000002</v>
      </c>
      <c r="K27" s="111">
        <v>7.0999999999999995E-3</v>
      </c>
    </row>
    <row r="28" spans="2:11" customFormat="1" ht="15.75">
      <c r="B28" s="59" t="s">
        <v>585</v>
      </c>
      <c r="C28" s="87">
        <v>7752058</v>
      </c>
      <c r="D28" s="87" t="s">
        <v>165</v>
      </c>
      <c r="E28" s="94">
        <v>44169</v>
      </c>
      <c r="F28" s="89">
        <v>2728</v>
      </c>
      <c r="G28" s="89">
        <v>182039.67800000001</v>
      </c>
      <c r="H28" s="89">
        <v>4966.0200000000004</v>
      </c>
      <c r="I28" s="111">
        <v>0</v>
      </c>
      <c r="J28" s="111">
        <v>0.19030000000000002</v>
      </c>
      <c r="K28" s="111">
        <v>7.4999999999999997E-3</v>
      </c>
    </row>
    <row r="29" spans="2:11" customFormat="1" ht="15.75">
      <c r="B29" s="59" t="s">
        <v>586</v>
      </c>
      <c r="C29" s="87">
        <v>6200471</v>
      </c>
      <c r="D29" s="87" t="s">
        <v>165</v>
      </c>
      <c r="E29" s="94">
        <v>43117</v>
      </c>
      <c r="F29" s="89">
        <v>4096.6499999999996</v>
      </c>
      <c r="G29" s="89">
        <v>177389.33</v>
      </c>
      <c r="H29" s="89">
        <v>7266.18</v>
      </c>
      <c r="I29" s="111">
        <v>0</v>
      </c>
      <c r="J29" s="111">
        <v>0.27850000000000003</v>
      </c>
      <c r="K29" s="111">
        <v>1.1000000000000001E-2</v>
      </c>
    </row>
    <row r="30" spans="2:11" customFormat="1" ht="15.75">
      <c r="B30" s="59" t="s">
        <v>587</v>
      </c>
      <c r="C30" s="87">
        <v>10044857</v>
      </c>
      <c r="D30" s="87" t="s">
        <v>165</v>
      </c>
      <c r="E30" s="94">
        <v>42912</v>
      </c>
      <c r="F30" s="89">
        <v>2067921</v>
      </c>
      <c r="G30" s="89">
        <v>136.3663</v>
      </c>
      <c r="H30" s="89">
        <v>2818.78</v>
      </c>
      <c r="I30" s="111">
        <v>0</v>
      </c>
      <c r="J30" s="111">
        <v>0.10800000000000001</v>
      </c>
      <c r="K30" s="111">
        <v>4.3E-3</v>
      </c>
    </row>
    <row r="31" spans="2:11" customFormat="1" ht="15.75">
      <c r="B31" s="56" t="s">
        <v>228</v>
      </c>
      <c r="C31" s="86"/>
      <c r="D31" s="86"/>
      <c r="E31" s="93"/>
      <c r="F31" s="88"/>
      <c r="G31" s="88"/>
      <c r="H31" s="88"/>
      <c r="I31" s="110"/>
      <c r="J31" s="110"/>
      <c r="K31" s="110"/>
    </row>
    <row r="32" spans="2:11" customFormat="1" ht="15.75">
      <c r="B32" s="59" t="s">
        <v>271</v>
      </c>
      <c r="C32" s="87"/>
      <c r="D32" s="87"/>
      <c r="E32" s="94"/>
      <c r="F32" s="89"/>
      <c r="G32" s="89"/>
      <c r="H32" s="89"/>
      <c r="I32" s="111"/>
      <c r="J32" s="111"/>
      <c r="K32" s="111"/>
    </row>
    <row r="33" spans="1:11" customFormat="1" ht="15.75">
      <c r="B33" s="56" t="s">
        <v>229</v>
      </c>
      <c r="C33" s="86"/>
      <c r="D33" s="86"/>
      <c r="E33" s="93"/>
      <c r="F33" s="88">
        <v>1009257.67</v>
      </c>
      <c r="G33" s="88"/>
      <c r="H33" s="88">
        <v>3514.52</v>
      </c>
      <c r="I33" s="110"/>
      <c r="J33" s="110"/>
      <c r="K33" s="110">
        <v>5.3E-3</v>
      </c>
    </row>
    <row r="34" spans="1:11" customFormat="1" ht="15.75">
      <c r="B34" s="59" t="s">
        <v>271</v>
      </c>
      <c r="C34" s="87"/>
      <c r="D34" s="87"/>
      <c r="E34" s="94"/>
      <c r="F34" s="89"/>
      <c r="G34" s="89"/>
      <c r="H34" s="89"/>
      <c r="I34" s="111"/>
      <c r="J34" s="111"/>
      <c r="K34" s="111"/>
    </row>
    <row r="35" spans="1:11" customFormat="1" ht="15.75">
      <c r="B35" s="117" t="s">
        <v>588</v>
      </c>
      <c r="C35" s="87">
        <v>6200786</v>
      </c>
      <c r="D35" s="87" t="s">
        <v>164</v>
      </c>
      <c r="E35" s="94">
        <v>43349</v>
      </c>
      <c r="F35" s="89">
        <v>1009257.67</v>
      </c>
      <c r="G35" s="89">
        <v>10444.76</v>
      </c>
      <c r="H35" s="89">
        <v>3514.52</v>
      </c>
      <c r="I35" s="111">
        <v>0</v>
      </c>
      <c r="J35" s="111">
        <v>0.13470000000000001</v>
      </c>
      <c r="K35" s="111">
        <v>5.3E-3</v>
      </c>
    </row>
    <row r="36" spans="1:11" customFormat="1">
      <c r="A36" s="1"/>
      <c r="B36" s="114" t="s">
        <v>249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133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4" t="s">
        <v>245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4" t="s">
        <v>246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37" t="s">
        <v>256</v>
      </c>
      <c r="C40" s="137"/>
      <c r="D40" s="137"/>
      <c r="E40" s="137"/>
      <c r="F40" s="137"/>
      <c r="G40" s="137"/>
      <c r="H40" s="137"/>
      <c r="I40" s="137"/>
      <c r="J40" s="137"/>
      <c r="K40" s="137"/>
    </row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0:K40"/>
  </mergeCells>
  <phoneticPr fontId="4" type="noConversion"/>
  <dataValidations count="1">
    <dataValidation allowBlank="1" showInputMessage="1" showErrorMessage="1" sqref="A5:XFD11 A43:XFD1048576 A36:A40 B36:K39" xr:uid="{00000000-0002-0000-1000-000000000000}"/>
  </dataValidations>
  <pageMargins left="0.7" right="0.7" top="0.75" bottom="0.75" header="0.3" footer="0.3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Q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600</v>
      </c>
    </row>
    <row r="4" spans="1:59">
      <c r="B4" s="80" t="s">
        <v>601</v>
      </c>
    </row>
    <row r="6" spans="1:5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569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271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271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7" t="s">
        <v>256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Q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600</v>
      </c>
    </row>
    <row r="4" spans="2:52">
      <c r="B4" s="80" t="s">
        <v>601</v>
      </c>
    </row>
    <row r="6" spans="2:5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271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589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271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271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271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271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271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271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271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271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271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7" t="s">
        <v>256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K3" sqref="K3"/>
    </sheetView>
  </sheetViews>
  <sheetFormatPr defaultColWidth="9.140625" defaultRowHeight="18"/>
  <cols>
    <col min="1" max="1" width="6.28515625" style="1" customWidth="1"/>
    <col min="2" max="2" width="34.5703125" style="2" customWidth="1"/>
    <col min="3" max="3" width="12.7109375" style="2" customWidth="1"/>
    <col min="4" max="4" width="8.85546875" style="2" customWidth="1"/>
    <col min="5" max="5" width="9.85546875" style="1" bestFit="1" customWidth="1"/>
    <col min="6" max="6" width="12.85546875" style="1" customWidth="1"/>
    <col min="7" max="7" width="18.42578125" style="1" bestFit="1" customWidth="1"/>
    <col min="8" max="8" width="7.28515625" style="1" customWidth="1"/>
    <col min="9" max="9" width="13.140625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600</v>
      </c>
    </row>
    <row r="4" spans="2:49">
      <c r="B4" s="80" t="s">
        <v>601</v>
      </c>
    </row>
    <row r="6" spans="2:4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120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-30486456</v>
      </c>
      <c r="H11" s="82"/>
      <c r="I11" s="82">
        <v>-2126.5</v>
      </c>
      <c r="J11" s="109"/>
      <c r="K11" s="109">
        <v>-3.2000000000000002E-3</v>
      </c>
      <c r="AW11" s="1"/>
    </row>
    <row r="12" spans="2:49" customFormat="1" ht="19.5" customHeight="1">
      <c r="B12" s="58" t="s">
        <v>590</v>
      </c>
      <c r="C12" s="86"/>
      <c r="D12" s="86"/>
      <c r="E12" s="86"/>
      <c r="F12" s="93"/>
      <c r="G12" s="88">
        <v>-30486456</v>
      </c>
      <c r="H12" s="88"/>
      <c r="I12" s="88">
        <v>-2126.5</v>
      </c>
      <c r="J12" s="110"/>
      <c r="K12" s="110">
        <v>-3.2000000000000002E-3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271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589</v>
      </c>
      <c r="C15" s="86"/>
      <c r="D15" s="86"/>
      <c r="E15" s="86"/>
      <c r="F15" s="93"/>
      <c r="G15" s="88">
        <v>-30486456</v>
      </c>
      <c r="H15" s="88"/>
      <c r="I15" s="88">
        <v>-2126.5</v>
      </c>
      <c r="J15" s="110"/>
      <c r="K15" s="110">
        <v>-3.2000000000000002E-3</v>
      </c>
    </row>
    <row r="16" spans="2:49" customFormat="1" ht="15.75">
      <c r="B16" s="66" t="s">
        <v>271</v>
      </c>
      <c r="C16" s="87"/>
      <c r="D16" s="87"/>
      <c r="E16" s="87"/>
      <c r="F16" s="94"/>
      <c r="G16" s="89"/>
      <c r="H16" s="89"/>
      <c r="I16" s="89"/>
      <c r="J16" s="111"/>
      <c r="K16" s="111"/>
    </row>
    <row r="17" spans="2:11" customFormat="1" ht="15.75">
      <c r="B17" s="66" t="s">
        <v>591</v>
      </c>
      <c r="C17" s="87">
        <v>99060444</v>
      </c>
      <c r="D17" s="87" t="s">
        <v>592</v>
      </c>
      <c r="E17" s="87" t="s">
        <v>165</v>
      </c>
      <c r="F17" s="94">
        <v>44252</v>
      </c>
      <c r="G17" s="89">
        <v>-28386456</v>
      </c>
      <c r="H17" s="89">
        <v>7.7023999999999999</v>
      </c>
      <c r="I17" s="89">
        <v>-2186.44</v>
      </c>
      <c r="J17" s="111">
        <v>1.0282</v>
      </c>
      <c r="K17" s="111">
        <v>-3.3E-3</v>
      </c>
    </row>
    <row r="18" spans="2:11" customFormat="1" ht="15.75">
      <c r="B18" s="66" t="s">
        <v>593</v>
      </c>
      <c r="C18" s="87">
        <v>99060451</v>
      </c>
      <c r="D18" s="87" t="s">
        <v>592</v>
      </c>
      <c r="E18" s="87" t="s">
        <v>165</v>
      </c>
      <c r="F18" s="94">
        <v>44252</v>
      </c>
      <c r="G18" s="89">
        <v>-1500000</v>
      </c>
      <c r="H18" s="89">
        <v>-7.0766</v>
      </c>
      <c r="I18" s="89">
        <v>106.15</v>
      </c>
      <c r="J18" s="111">
        <v>-4.99E-2</v>
      </c>
      <c r="K18" s="111">
        <v>2.0000000000000001E-4</v>
      </c>
    </row>
    <row r="19" spans="2:11" customFormat="1" ht="15.75">
      <c r="B19" s="66" t="s">
        <v>594</v>
      </c>
      <c r="C19" s="87">
        <v>99060436</v>
      </c>
      <c r="D19" s="87" t="s">
        <v>592</v>
      </c>
      <c r="E19" s="87" t="s">
        <v>165</v>
      </c>
      <c r="F19" s="94">
        <v>44252</v>
      </c>
      <c r="G19" s="89">
        <v>-600000</v>
      </c>
      <c r="H19" s="89">
        <v>7.7023999999999999</v>
      </c>
      <c r="I19" s="89">
        <v>-46.21</v>
      </c>
      <c r="J19" s="111">
        <v>2.1700000000000001E-2</v>
      </c>
      <c r="K19" s="111">
        <v>-1E-4</v>
      </c>
    </row>
    <row r="20" spans="2:11" customFormat="1" ht="15.75">
      <c r="B20" s="58" t="s">
        <v>223</v>
      </c>
      <c r="C20" s="86"/>
      <c r="D20" s="86"/>
      <c r="E20" s="86"/>
      <c r="F20" s="93"/>
      <c r="G20" s="88"/>
      <c r="H20" s="88"/>
      <c r="I20" s="88"/>
      <c r="J20" s="110"/>
      <c r="K20" s="110"/>
    </row>
    <row r="21" spans="2:11" customFormat="1" ht="15.75">
      <c r="B21" s="66" t="s">
        <v>271</v>
      </c>
      <c r="C21" s="87"/>
      <c r="D21" s="87"/>
      <c r="E21" s="87"/>
      <c r="F21" s="94"/>
      <c r="G21" s="89"/>
      <c r="H21" s="89"/>
      <c r="I21" s="89"/>
      <c r="J21" s="111"/>
      <c r="K21" s="111"/>
    </row>
    <row r="22" spans="2:11" customFormat="1" ht="15.75">
      <c r="B22" s="58" t="s">
        <v>220</v>
      </c>
      <c r="C22" s="86"/>
      <c r="D22" s="86"/>
      <c r="E22" s="86"/>
      <c r="F22" s="93"/>
      <c r="G22" s="88"/>
      <c r="H22" s="88"/>
      <c r="I22" s="88"/>
      <c r="J22" s="110"/>
      <c r="K22" s="110"/>
    </row>
    <row r="23" spans="2:11" customFormat="1" ht="15.75">
      <c r="B23" s="66" t="s">
        <v>271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2:11" customFormat="1" ht="15.75">
      <c r="B24" s="58" t="s">
        <v>72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2:11" customFormat="1" ht="15.75">
      <c r="B25" s="66" t="s">
        <v>271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2:11" customFormat="1" ht="15.75">
      <c r="B26" s="58" t="s">
        <v>236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2:11" customFormat="1" ht="15.75">
      <c r="B27" s="58" t="s">
        <v>219</v>
      </c>
      <c r="C27" s="86"/>
      <c r="D27" s="86"/>
      <c r="E27" s="86"/>
      <c r="F27" s="93"/>
      <c r="G27" s="88"/>
      <c r="H27" s="88"/>
      <c r="I27" s="88"/>
      <c r="J27" s="110"/>
      <c r="K27" s="110"/>
    </row>
    <row r="28" spans="2:11" customFormat="1" ht="15.75">
      <c r="B28" s="66" t="s">
        <v>271</v>
      </c>
      <c r="C28" s="87"/>
      <c r="D28" s="87"/>
      <c r="E28" s="87"/>
      <c r="F28" s="94"/>
      <c r="G28" s="89"/>
      <c r="H28" s="89"/>
      <c r="I28" s="89"/>
      <c r="J28" s="111"/>
      <c r="K28" s="111"/>
    </row>
    <row r="29" spans="2:11" customFormat="1" ht="15.75">
      <c r="B29" s="58" t="s">
        <v>224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2:11" customFormat="1" ht="15.75">
      <c r="B30" s="66" t="s">
        <v>271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2:11" customFormat="1" ht="15.75">
      <c r="B31" s="58" t="s">
        <v>220</v>
      </c>
      <c r="C31" s="86"/>
      <c r="D31" s="86"/>
      <c r="E31" s="86"/>
      <c r="F31" s="93"/>
      <c r="G31" s="88"/>
      <c r="H31" s="88"/>
      <c r="I31" s="88"/>
      <c r="J31" s="110"/>
      <c r="K31" s="110"/>
    </row>
    <row r="32" spans="2:11" customFormat="1" ht="15.75">
      <c r="B32" s="66" t="s">
        <v>271</v>
      </c>
      <c r="C32" s="87"/>
      <c r="D32" s="87"/>
      <c r="E32" s="87"/>
      <c r="F32" s="94"/>
      <c r="G32" s="89"/>
      <c r="H32" s="89"/>
      <c r="I32" s="89"/>
      <c r="J32" s="111"/>
      <c r="K32" s="111"/>
    </row>
    <row r="33" spans="1:11" customFormat="1" ht="15.75">
      <c r="B33" s="58" t="s">
        <v>72</v>
      </c>
      <c r="C33" s="86"/>
      <c r="D33" s="86"/>
      <c r="E33" s="86"/>
      <c r="F33" s="93"/>
      <c r="G33" s="88"/>
      <c r="H33" s="88"/>
      <c r="I33" s="88"/>
      <c r="J33" s="110"/>
      <c r="K33" s="110"/>
    </row>
    <row r="34" spans="1:11" customFormat="1" ht="15.75">
      <c r="B34" s="121" t="s">
        <v>271</v>
      </c>
      <c r="C34" s="87"/>
      <c r="D34" s="87"/>
      <c r="E34" s="87"/>
      <c r="F34" s="94"/>
      <c r="G34" s="89"/>
      <c r="H34" s="89"/>
      <c r="I34" s="89"/>
      <c r="J34" s="111"/>
      <c r="K34" s="111"/>
    </row>
    <row r="35" spans="1:11" customFormat="1">
      <c r="A35" s="1"/>
      <c r="B35" s="114" t="s">
        <v>249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133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4" t="s">
        <v>246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37" t="s">
        <v>256</v>
      </c>
      <c r="C39" s="137"/>
      <c r="D39" s="137"/>
      <c r="E39" s="137"/>
      <c r="F39" s="137"/>
      <c r="G39" s="137"/>
      <c r="H39" s="137"/>
      <c r="I39" s="137"/>
      <c r="J39" s="137"/>
      <c r="K39" s="137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9:K39"/>
  </mergeCells>
  <phoneticPr fontId="4" type="noConversion"/>
  <dataValidations count="1">
    <dataValidation allowBlank="1" showInputMessage="1" showErrorMessage="1" sqref="A5:XFD11 A46:XFD1048576 A35:A39 B35:K38" xr:uid="{00000000-0002-0000-1300-000000000000}"/>
  </dataValidations>
  <pageMargins left="0.7" right="0.7" top="0.75" bottom="0.75" header="0.3" footer="0.3"/>
  <pageSetup paperSize="9"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Q36"/>
    </sheetView>
  </sheetViews>
  <sheetFormatPr defaultColWidth="9.140625" defaultRowHeight="18"/>
  <cols>
    <col min="1" max="1" width="6.28515625" style="1" customWidth="1"/>
    <col min="2" max="2" width="36.5703125" style="2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600</v>
      </c>
    </row>
    <row r="4" spans="2:78">
      <c r="B4" s="80" t="s">
        <v>601</v>
      </c>
    </row>
    <row r="6" spans="2:7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121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271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271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271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271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271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271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271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271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271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271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271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271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7" t="s">
        <v>256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J16" sqref="J16"/>
    </sheetView>
  </sheetViews>
  <sheetFormatPr defaultColWidth="9.140625" defaultRowHeight="18"/>
  <cols>
    <col min="1" max="1" width="6.28515625" style="1" customWidth="1"/>
    <col min="2" max="2" width="41.140625" style="2" customWidth="1"/>
    <col min="3" max="3" width="10.42578125" style="2" customWidth="1"/>
    <col min="4" max="4" width="6.28515625" style="2" customWidth="1"/>
    <col min="5" max="5" width="12.140625" style="2" customWidth="1"/>
    <col min="6" max="6" width="6.28515625" style="1" bestFit="1" customWidth="1"/>
    <col min="7" max="7" width="13.42578125" style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8.5703125" style="1" customWidth="1"/>
    <col min="13" max="13" width="9.42578125" style="1" customWidth="1"/>
    <col min="14" max="14" width="16.5703125" style="1" customWidth="1"/>
    <col min="15" max="15" width="9.140625" style="1" customWidth="1"/>
    <col min="16" max="16" width="12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600</v>
      </c>
    </row>
    <row r="4" spans="2:62">
      <c r="B4" s="80" t="s">
        <v>601</v>
      </c>
    </row>
    <row r="6" spans="2:62" ht="26.25" customHeight="1">
      <c r="B6" s="147" t="s">
        <v>199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>
        <v>1.36</v>
      </c>
      <c r="J10" s="115"/>
      <c r="K10" s="115"/>
      <c r="L10" s="109"/>
      <c r="M10" s="109">
        <v>3.5999999999999999E-3</v>
      </c>
      <c r="N10" s="82">
        <v>6328814.5199999996</v>
      </c>
      <c r="O10" s="82"/>
      <c r="P10" s="82">
        <v>6738.2</v>
      </c>
      <c r="Q10" s="109"/>
      <c r="R10" s="109">
        <v>1.0200000000000001E-2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>
        <v>1.36</v>
      </c>
      <c r="J11" s="86"/>
      <c r="K11" s="86"/>
      <c r="L11" s="110"/>
      <c r="M11" s="110">
        <v>3.5999999999999999E-3</v>
      </c>
      <c r="N11" s="88">
        <v>6328814.5199999996</v>
      </c>
      <c r="O11" s="88"/>
      <c r="P11" s="88">
        <v>6738.2</v>
      </c>
      <c r="Q11" s="110"/>
      <c r="R11" s="110">
        <v>1.0200000000000001E-2</v>
      </c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>
        <v>1.36</v>
      </c>
      <c r="J12" s="86"/>
      <c r="K12" s="86"/>
      <c r="L12" s="110"/>
      <c r="M12" s="110">
        <v>3.5999999999999999E-3</v>
      </c>
      <c r="N12" s="88">
        <v>6328814.5199999996</v>
      </c>
      <c r="O12" s="88"/>
      <c r="P12" s="88">
        <v>6738.2</v>
      </c>
      <c r="Q12" s="110"/>
      <c r="R12" s="110">
        <v>1.0200000000000001E-2</v>
      </c>
    </row>
    <row r="13" spans="2:62" customFormat="1" ht="15.75">
      <c r="B13" s="66" t="s">
        <v>595</v>
      </c>
      <c r="C13" s="87" t="s">
        <v>596</v>
      </c>
      <c r="D13" s="127">
        <v>501</v>
      </c>
      <c r="E13" s="127">
        <v>570009449</v>
      </c>
      <c r="F13" s="87" t="s">
        <v>597</v>
      </c>
      <c r="G13" s="94">
        <v>44262</v>
      </c>
      <c r="H13" s="87" t="s">
        <v>162</v>
      </c>
      <c r="I13" s="87">
        <v>1.07</v>
      </c>
      <c r="J13" s="87" t="s">
        <v>26</v>
      </c>
      <c r="K13" s="87" t="s">
        <v>165</v>
      </c>
      <c r="L13" s="111">
        <v>1.865E-2</v>
      </c>
      <c r="M13" s="111">
        <v>-1.06E-2</v>
      </c>
      <c r="N13" s="89">
        <v>1176465.33</v>
      </c>
      <c r="O13" s="89">
        <v>117.81053850000001</v>
      </c>
      <c r="P13" s="89">
        <v>1386</v>
      </c>
      <c r="Q13" s="111">
        <v>0.20569999999999999</v>
      </c>
      <c r="R13" s="111">
        <v>2.0999999999999999E-3</v>
      </c>
    </row>
    <row r="14" spans="2:62" customFormat="1" ht="15.75">
      <c r="B14" s="66" t="s">
        <v>598</v>
      </c>
      <c r="C14" s="87" t="s">
        <v>596</v>
      </c>
      <c r="D14" s="127">
        <v>511</v>
      </c>
      <c r="E14" s="127">
        <v>570009449</v>
      </c>
      <c r="F14" s="87" t="s">
        <v>597</v>
      </c>
      <c r="G14" s="94">
        <v>44287</v>
      </c>
      <c r="H14" s="87" t="s">
        <v>162</v>
      </c>
      <c r="I14" s="87">
        <v>1.43</v>
      </c>
      <c r="J14" s="87" t="s">
        <v>26</v>
      </c>
      <c r="K14" s="87" t="s">
        <v>165</v>
      </c>
      <c r="L14" s="111">
        <v>2.7539999999999999E-2</v>
      </c>
      <c r="M14" s="111">
        <v>7.3000000000000001E-3</v>
      </c>
      <c r="N14" s="89">
        <v>5152349.1900000004</v>
      </c>
      <c r="O14" s="89">
        <v>103.8788345</v>
      </c>
      <c r="P14" s="89">
        <v>5352.2</v>
      </c>
      <c r="Q14" s="111">
        <v>0.79430000000000012</v>
      </c>
      <c r="R14" s="111">
        <v>8.1000000000000013E-3</v>
      </c>
    </row>
    <row r="15" spans="2:62" customFormat="1" ht="31.5">
      <c r="B15" s="58" t="s">
        <v>36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5.75">
      <c r="B16" s="66" t="s">
        <v>271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5.75">
      <c r="B17" s="58" t="s">
        <v>38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5.75">
      <c r="B18" s="66" t="s">
        <v>271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5.75">
      <c r="B19" s="58" t="s">
        <v>39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5.75">
      <c r="B20" s="66" t="s">
        <v>271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5.75">
      <c r="B21" s="58" t="s">
        <v>37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5.75">
      <c r="B22" s="66" t="s">
        <v>271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5.75">
      <c r="B23" s="58" t="s">
        <v>40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75">
      <c r="B24" s="66" t="s">
        <v>271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66" t="s">
        <v>271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5.75">
      <c r="B26" s="58" t="s">
        <v>87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5.75">
      <c r="B27" s="66" t="s">
        <v>271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5.75">
      <c r="B28" s="58" t="s">
        <v>41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5.75">
      <c r="B29" s="66" t="s">
        <v>271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5.75">
      <c r="B30" s="58" t="s">
        <v>44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31.5">
      <c r="B31" s="58" t="s">
        <v>36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5.75">
      <c r="B32" s="66" t="s">
        <v>271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5.75">
      <c r="B33" s="58" t="s">
        <v>38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5.75">
      <c r="B34" s="66" t="s">
        <v>271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5.75">
      <c r="B35" s="58" t="s">
        <v>39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5.75">
      <c r="B36" s="66" t="s">
        <v>271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5.75">
      <c r="B37" s="58" t="s">
        <v>41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 ht="15.75">
      <c r="B38" s="121" t="s">
        <v>271</v>
      </c>
      <c r="C38" s="87"/>
      <c r="D38" s="87"/>
      <c r="E38" s="87"/>
      <c r="F38" s="87"/>
      <c r="G38" s="94"/>
      <c r="H38" s="87"/>
      <c r="I38" s="87"/>
      <c r="J38" s="87"/>
      <c r="K38" s="87"/>
      <c r="L38" s="111"/>
      <c r="M38" s="111"/>
      <c r="N38" s="89"/>
      <c r="O38" s="89"/>
      <c r="P38" s="89"/>
      <c r="Q38" s="111"/>
      <c r="R38" s="111"/>
    </row>
    <row r="39" spans="1:18" customFormat="1">
      <c r="A39" s="1"/>
      <c r="B39" s="114" t="s">
        <v>249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133</v>
      </c>
      <c r="C40" s="114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4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7" t="s">
        <v>256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.7" right="0.7" top="0.75" bottom="0.75" header="0.3" footer="0.3"/>
  <pageSetup paperSize="9" scale="6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Q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600</v>
      </c>
    </row>
    <row r="4" spans="2:64">
      <c r="B4" s="80" t="s">
        <v>601</v>
      </c>
    </row>
    <row r="6" spans="2:64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271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271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271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271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271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271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59"/>
  <sheetViews>
    <sheetView rightToLeft="1" workbookViewId="0">
      <selection activeCell="M26" sqref="M2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600</v>
      </c>
    </row>
    <row r="4" spans="2:55">
      <c r="B4" s="80" t="s">
        <v>601</v>
      </c>
    </row>
    <row r="6" spans="2:55" ht="26.25" customHeight="1">
      <c r="B6" s="150" t="s">
        <v>201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>
        <v>1561.32</v>
      </c>
      <c r="H10" s="109"/>
      <c r="I10" s="109">
        <v>2.3999999999999998E-3</v>
      </c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>
        <v>1561.32</v>
      </c>
      <c r="H11" s="108"/>
      <c r="I11" s="108">
        <v>2.3999999999999998E-3</v>
      </c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>
        <v>366.91</v>
      </c>
      <c r="H12" s="108"/>
      <c r="I12" s="108">
        <v>5.9999999999999995E-4</v>
      </c>
      <c r="J12" s="90"/>
    </row>
    <row r="13" spans="2:55" customFormat="1" ht="15.75">
      <c r="B13" s="66" t="s">
        <v>604</v>
      </c>
      <c r="C13" s="122"/>
      <c r="D13" s="128" t="s">
        <v>605</v>
      </c>
      <c r="E13" s="107">
        <v>2.5399999999999999E-2</v>
      </c>
      <c r="F13" s="128" t="s">
        <v>165</v>
      </c>
      <c r="G13" s="85">
        <v>366.90899999999999</v>
      </c>
      <c r="H13" s="107">
        <f>G13/G10</f>
        <v>0.23499923141956805</v>
      </c>
      <c r="I13" s="107">
        <v>5.9999999999999995E-4</v>
      </c>
      <c r="J13" s="128" t="s">
        <v>606</v>
      </c>
    </row>
    <row r="14" spans="2:55" customFormat="1" ht="15.75">
      <c r="B14" s="58" t="s">
        <v>107</v>
      </c>
      <c r="C14" s="95"/>
      <c r="D14" s="129"/>
      <c r="E14" s="108"/>
      <c r="F14" s="129"/>
      <c r="G14" s="84">
        <v>1194.4069999999999</v>
      </c>
      <c r="H14" s="108"/>
      <c r="I14" s="108">
        <v>1.8E-3</v>
      </c>
      <c r="J14" s="129"/>
    </row>
    <row r="15" spans="2:55" customFormat="1" ht="15.75">
      <c r="B15" s="66" t="s">
        <v>607</v>
      </c>
      <c r="C15" s="122"/>
      <c r="D15" s="128"/>
      <c r="E15" s="128"/>
      <c r="F15" s="128" t="s">
        <v>165</v>
      </c>
      <c r="G15" s="85">
        <v>1194.4069999999999</v>
      </c>
      <c r="H15" s="107">
        <v>0.76500000000000001</v>
      </c>
      <c r="I15" s="107">
        <v>1.8E-3</v>
      </c>
      <c r="J15" s="128" t="s">
        <v>606</v>
      </c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271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271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</sheetData>
  <mergeCells count="1">
    <mergeCell ref="B6:J6"/>
  </mergeCells>
  <phoneticPr fontId="4" type="noConversion"/>
  <dataValidations count="1">
    <dataValidation allowBlank="1" showInputMessage="1" showErrorMessage="1" sqref="J5 A53:XFD1048576 J7:J10 A5:I10 K5:XFD10" xr:uid="{00000000-0002-0000-1700-000000000000}"/>
  </dataValidations>
  <pageMargins left="0.7" right="0.7" top="0.75" bottom="0.75" header="0.3" footer="0.3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Q3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600</v>
      </c>
    </row>
    <row r="4" spans="2:60">
      <c r="B4" s="80" t="s">
        <v>601</v>
      </c>
    </row>
    <row r="6" spans="2:60" ht="26.25" customHeight="1">
      <c r="B6" s="147" t="s">
        <v>202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271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271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M32" sqref="M3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600</v>
      </c>
    </row>
    <row r="4" spans="2:60">
      <c r="B4" s="80" t="s">
        <v>601</v>
      </c>
    </row>
    <row r="6" spans="2:60" ht="26.25" customHeight="1">
      <c r="B6" s="147" t="s">
        <v>203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271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64" t="s">
        <v>599</v>
      </c>
      <c r="C13" s="87">
        <v>412</v>
      </c>
      <c r="D13" s="87">
        <v>0</v>
      </c>
      <c r="E13" s="87" t="s">
        <v>280</v>
      </c>
      <c r="F13" s="111">
        <v>0</v>
      </c>
      <c r="G13" s="87" t="s">
        <v>165</v>
      </c>
      <c r="H13" s="111">
        <v>0</v>
      </c>
      <c r="I13" s="89">
        <v>0</v>
      </c>
      <c r="J13" s="111">
        <v>0</v>
      </c>
      <c r="K13" s="111">
        <v>0</v>
      </c>
    </row>
    <row r="14" spans="2:60" customFormat="1" ht="15.75">
      <c r="B14" s="58" t="s">
        <v>231</v>
      </c>
      <c r="C14" s="86"/>
      <c r="D14" s="86"/>
      <c r="E14" s="86"/>
      <c r="F14" s="110"/>
      <c r="G14" s="86"/>
      <c r="H14" s="110"/>
      <c r="I14" s="88"/>
      <c r="J14" s="110"/>
      <c r="K14" s="110"/>
    </row>
    <row r="15" spans="2:60" customFormat="1" ht="15.75">
      <c r="B15" s="119" t="s">
        <v>271</v>
      </c>
      <c r="C15" s="87"/>
      <c r="D15" s="87"/>
      <c r="E15" s="87"/>
      <c r="F15" s="111"/>
      <c r="G15" s="87"/>
      <c r="H15" s="111"/>
      <c r="I15" s="89"/>
      <c r="J15" s="111"/>
      <c r="K15" s="111"/>
    </row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L29" sqref="L2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600</v>
      </c>
    </row>
    <row r="4" spans="2:17">
      <c r="B4" s="80" t="s">
        <v>601</v>
      </c>
    </row>
    <row r="6" spans="2:17" ht="26.25" customHeight="1">
      <c r="B6" s="147" t="s">
        <v>204</v>
      </c>
      <c r="C6" s="148"/>
      <c r="D6" s="149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1695.83</v>
      </c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271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7" t="s">
        <v>588</v>
      </c>
      <c r="C14" s="89">
        <v>1695.83</v>
      </c>
      <c r="D14" s="94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1" sqref="B1:Q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600</v>
      </c>
    </row>
    <row r="4" spans="2:18">
      <c r="B4" s="80" t="s">
        <v>601</v>
      </c>
    </row>
    <row r="6" spans="2:18" ht="26.25" customHeight="1">
      <c r="B6" s="147" t="s">
        <v>207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271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271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271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271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271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271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1" sqref="B1:Q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600</v>
      </c>
    </row>
    <row r="4" spans="2:18">
      <c r="B4" s="80" t="s">
        <v>601</v>
      </c>
    </row>
    <row r="6" spans="2:18" ht="26.25" customHeight="1">
      <c r="B6" s="147" t="s">
        <v>208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271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271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271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271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271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271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K25" sqref="K2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600</v>
      </c>
    </row>
    <row r="4" spans="2:18">
      <c r="B4" s="80" t="s">
        <v>601</v>
      </c>
    </row>
    <row r="6" spans="2:18" ht="26.25" customHeight="1">
      <c r="B6" s="147" t="s">
        <v>213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271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271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271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271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271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271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7" t="s">
        <v>256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2021-04-28T07:10:53Z</cp:lastPrinted>
  <dcterms:created xsi:type="dcterms:W3CDTF">2005-07-19T07:39:38Z</dcterms:created>
  <dcterms:modified xsi:type="dcterms:W3CDTF">2021-04-28T07:19:16Z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