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1\רבעון שני 2021\משרד האוצר\"/>
    </mc:Choice>
  </mc:AlternateContent>
  <xr:revisionPtr revIDLastSave="0" documentId="13_ncr:1_{07B195F7-D114-46F7-A376-C805454AE653}" xr6:coauthVersionLast="47" xr6:coauthVersionMax="47" xr10:uidLastSave="{00000000-0000-0000-0000-000000000000}"/>
  <bookViews>
    <workbookView xWindow="-120" yWindow="-120" windowWidth="24240" windowHeight="13140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קונצרני'!$B$1:$U$49</definedName>
    <definedName name="_xlnm.Print_Area" localSheetId="9">אופציות!$B$1:$L$37</definedName>
    <definedName name="_xlnm.Print_Area" localSheetId="21">הלוואות!$B$1:$R$42</definedName>
    <definedName name="_xlnm.Print_Area" localSheetId="24">'השקעה בחברות מוחזקות'!$B$1:$K$14</definedName>
    <definedName name="_xlnm.Print_Area" localSheetId="25">'השקעות אחרות '!$B$1:$K$15</definedName>
    <definedName name="_xlnm.Print_Area" localSheetId="23">'זכויות מקרקעין'!$B$1:$J$20</definedName>
    <definedName name="_xlnm.Print_Area" localSheetId="10">'חוזים עתידיים'!$B$1:$K$20</definedName>
    <definedName name="_xlnm.Print_Area" localSheetId="26">'יתרת התחייבות להשקעה'!$B$1:$D$15</definedName>
    <definedName name="_xlnm.Print_Area" localSheetId="8">'כתבי אופציה'!$B$1:$L$20</definedName>
    <definedName name="_xlnm.Print_Area" localSheetId="12">'לא סחיר- תעודות התחייבות ממשלתי'!$B$1:$P$26</definedName>
    <definedName name="_xlnm.Print_Area" localSheetId="14">'לא סחיר - אג"ח קונצרני'!$B$1:$S$30</definedName>
    <definedName name="_xlnm.Print_Area" localSheetId="18">'לא סחיר - אופציות'!$B$1:$L$39</definedName>
    <definedName name="_xlnm.Print_Area" localSheetId="19">'לא סחיר - חוזים עתידיים'!$B$1:$K$36</definedName>
    <definedName name="_xlnm.Print_Area" localSheetId="17">'לא סחיר - כתבי אופציה'!$B$1:$L$20</definedName>
    <definedName name="_xlnm.Print_Area" localSheetId="20">'לא סחיר - מוצרים מובנים'!$B$1:$Q$36</definedName>
    <definedName name="_xlnm.Print_Area" localSheetId="15">'לא סחיר - מניות'!$B$1:$M$22</definedName>
    <definedName name="_xlnm.Print_Area" localSheetId="16">'לא סחיר - קרנות השקעה'!$B$1:$K$37</definedName>
    <definedName name="_xlnm.Print_Area" localSheetId="13">'לא סחיר - תעודות חוב מסחריות'!$B$1:$S$31</definedName>
    <definedName name="_xlnm.Print_Area" localSheetId="11">'מוצרים מובנים'!$B$1:$Q$36</definedName>
    <definedName name="_xlnm.Print_Area" localSheetId="1">מזומנים!$B$1:$L$33</definedName>
    <definedName name="_xlnm.Print_Area" localSheetId="5">מניות!$B$1:$O$101</definedName>
    <definedName name="_xlnm.Print_Area" localSheetId="0">'סכום נכסי הקרן'!$B$1:$D$50</definedName>
    <definedName name="_xlnm.Print_Area" localSheetId="28">'עלות מתואמת אג"ח קונצרני ל.סחיר'!$B$1:$P$28</definedName>
    <definedName name="_xlnm.Print_Area" localSheetId="27">'עלות מתואמת אג"ח קונצרני סחיר'!$B$1:$P$28</definedName>
    <definedName name="_xlnm.Print_Area" localSheetId="29">'עלות מתואמת מסגרות אשראי ללווים'!$B$1:$P$28</definedName>
    <definedName name="_xlnm.Print_Area" localSheetId="22">'פקדונות מעל 3 חודשים'!$B$1:$O$28</definedName>
    <definedName name="_xlnm.Print_Area" localSheetId="7">'קרנות נאמנות'!$B$1:$O$37</definedName>
    <definedName name="_xlnm.Print_Area" localSheetId="6">'קרנות סל'!$B$1:$N$68</definedName>
    <definedName name="_xlnm.Print_Area" localSheetId="2">'תעודות התחייבות ממשלתיות'!$B$1:$R$41</definedName>
    <definedName name="_xlnm.Print_Area" localSheetId="3">'תעודות חוב מסחריות '!$B$1:$U$28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8" l="1"/>
  <c r="L13" i="58"/>
  <c r="C10" i="84"/>
  <c r="K14" i="58"/>
  <c r="K13" i="58"/>
  <c r="K30" i="64" l="1"/>
  <c r="K29" i="64"/>
  <c r="K28" i="64"/>
  <c r="K27" i="64"/>
  <c r="K16" i="58"/>
  <c r="D13" i="88" l="1"/>
  <c r="D41" i="88"/>
  <c r="C43" i="88" l="1"/>
  <c r="D37" i="88"/>
  <c r="D11" i="88"/>
  <c r="D44" i="88" l="1"/>
  <c r="D42" i="88"/>
  <c r="D29" i="88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C13" i="88"/>
  <c r="C11" i="88"/>
  <c r="C42" i="88" l="1"/>
</calcChain>
</file>

<file path=xl/sharedStrings.xml><?xml version="1.0" encoding="utf-8"?>
<sst xmlns="http://schemas.openxmlformats.org/spreadsheetml/2006/main" count="2562" uniqueCount="572">
  <si>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</si>
  <si>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</si>
  <si>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</si>
  <si>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</si>
  <si>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</si>
  <si>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</si>
  <si>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</si>
  <si>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</si>
  <si>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</si>
  <si>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</si>
  <si>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</si>
  <si>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</si>
  <si>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</si>
  <si>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</si>
  <si>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</si>
  <si>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</si>
  <si>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</si>
  <si>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</si>
  <si>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</si>
  <si>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</si>
  <si>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</si>
  <si>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</si>
  <si>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</si>
  <si>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</si>
  <si>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</si>
  <si>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</si>
  <si>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</si>
  <si>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</si>
  <si>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</si>
  <si>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</si>
  <si>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</si>
  <si>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</si>
  <si>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</si>
  <si>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</si>
  <si>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</si>
  <si>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</si>
  <si>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</si>
  <si>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</si>
  <si>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</si>
  <si>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</si>
  <si>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</si>
  <si>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</si>
  <si>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</si>
  <si>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</si>
  <si>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</si>
  <si>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</si>
  <si>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</si>
  <si>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</si>
  <si>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</si>
  <si>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</si>
  <si>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</si>
  <si>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</si>
  <si>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</si>
  <si>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</si>
  <si>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</si>
  <si>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</si>
  <si>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</si>
  <si>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</si>
  <si>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</si>
  <si>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</si>
  <si>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</si>
  <si>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</si>
  <si>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</si>
  <si>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</si>
  <si>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</si>
  <si>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</si>
  <si>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</si>
  <si>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</si>
  <si>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</si>
  <si>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</si>
  <si>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</si>
  <si>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</si>
  <si>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</si>
  <si>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</si>
  <si>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</si>
  <si>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</si>
  <si>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</si>
  <si>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</si>
  <si>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</si>
  <si>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</si>
  <si>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</si>
  <si>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</si>
  <si>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</si>
  <si>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</si>
  <si>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</si>
  <si>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</si>
  <si>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</si>
  <si>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</si>
  <si>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</si>
  <si>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</si>
  <si>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</si>
  <si>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</si>
  <si>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</si>
  <si>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</si>
  <si>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</si>
  <si>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</si>
  <si>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</si>
  <si>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</si>
  <si>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</si>
  <si>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</si>
  <si>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</si>
  <si>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</si>
  <si>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</si>
  <si>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</si>
  <si>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</si>
  <si>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</si>
  <si>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</si>
  <si>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</si>
  <si>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</si>
  <si>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</si>
  <si>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</si>
  <si>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</si>
  <si>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</si>
  <si>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</si>
  <si>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</si>
  <si>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</si>
  <si>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</si>
  <si>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</si>
  <si>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</si>
  <si>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</si>
  <si>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</si>
  <si>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</si>
  <si>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</si>
  <si>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</si>
  <si>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</si>
  <si>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</si>
  <si>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</si>
  <si>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</si>
  <si>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</si>
  <si>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</si>
  <si>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</si>
  <si>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</si>
  <si>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</si>
  <si>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</si>
  <si>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</si>
  <si>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</si>
  <si>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</si>
  <si>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</si>
  <si>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</si>
  <si>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</si>
  <si>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</si>
  <si>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</si>
  <si>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</si>
  <si>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</si>
  <si>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</si>
  <si>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</si>
  <si>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</si>
  <si>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</si>
  <si>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</si>
  <si>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</si>
  <si>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</si>
  <si>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</si>
  <si>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</si>
  <si>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</si>
  <si>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</si>
  <si>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</si>
  <si>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</si>
  <si>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</si>
  <si>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</si>
  <si>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</si>
  <si>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</si>
  <si>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</si>
  <si>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</si>
  <si>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</si>
  <si>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</si>
  <si>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</si>
  <si>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</si>
  <si>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</si>
  <si>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</si>
  <si>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</si>
  <si>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</si>
  <si>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</si>
  <si>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</si>
  <si>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</si>
  <si>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</si>
  <si>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</si>
  <si>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</si>
  <si>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</si>
  <si>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</si>
  <si>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</si>
  <si>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</si>
  <si>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</si>
  <si>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</si>
  <si>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</si>
  <si>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</si>
  <si>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</si>
  <si>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</si>
  <si>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</si>
  <si>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</si>
  <si>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</si>
  <si>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</si>
  <si>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</si>
  <si>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</si>
  <si>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</si>
  <si>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</si>
  <si>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</si>
  <si>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</si>
  <si>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</si>
  <si>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</si>
  <si>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</si>
  <si>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</si>
  <si>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</si>
  <si>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</si>
  <si>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</si>
  <si>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</si>
  <si>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</si>
  <si>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</si>
  <si>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</si>
  <si>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</si>
  <si>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</si>
  <si>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</si>
  <si>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</si>
  <si>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</si>
  <si>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</si>
  <si>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</si>
  <si>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</si>
  <si>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</si>
  <si>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</si>
  <si>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</si>
  <si>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</si>
  <si>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</si>
  <si>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</si>
  <si>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</si>
  <si>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</si>
  <si>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</si>
  <si>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</si>
  <si>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</si>
  <si>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</si>
  <si>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</si>
  <si>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</si>
  <si>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</si>
  <si>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</si>
  <si>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</si>
  <si>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</si>
  <si>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</si>
  <si>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</si>
  <si>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</si>
  <si>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</si>
  <si>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</si>
  <si>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</si>
  <si>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</si>
  <si>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</si>
  <si>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</si>
  <si>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</si>
  <si>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</si>
  <si>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</si>
  <si>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</si>
  <si>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</si>
  <si>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</si>
  <si>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</si>
  <si>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</si>
  <si>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</si>
  <si>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</si>
  <si>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</si>
  <si>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</si>
  <si>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</si>
  <si>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</si>
  <si>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</si>
  <si>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</si>
  <si>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</si>
  <si>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</si>
  <si>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</si>
  <si>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</si>
  <si>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</si>
  <si>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</si>
  <si>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</si>
  <si>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</si>
  <si>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</si>
  <si>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</si>
  <si>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</si>
  <si>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</si>
  <si>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</si>
  <si>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</si>
  <si>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</si>
  <si>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</si>
  <si>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</si>
  <si>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30/06/2021</t>
  </si>
  <si>
    <t>עוצ"מ אגודה שיתופית לניהול קופות גמל בע"מ</t>
  </si>
  <si>
    <t>עוצ"מ - מסלול לבני 60 ומעלה</t>
  </si>
  <si>
    <t>570009449-00000000000346-0009785</t>
  </si>
  <si>
    <t xml:space="preserve">גליל  5903                                        </t>
  </si>
  <si>
    <t>אין דירוג</t>
  </si>
  <si>
    <t xml:space="preserve">גליל 923                                          </t>
  </si>
  <si>
    <t xml:space="preserve">ממשל צמודה 1025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</si>
  <si>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</si>
  <si>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</si>
  <si>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</si>
  <si>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ממש שקלית 928                                     </t>
  </si>
  <si>
    <t xml:space="preserve">ממשל שקלית 0142                                   </t>
  </si>
  <si>
    <t xml:space="preserve">ממשל שקלית 1026 1026                              </t>
  </si>
  <si>
    <t xml:space="preserve">ממשל שקלית 1123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</si>
  <si>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</si>
  <si>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</si>
  <si>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שקלית323 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</si>
  <si>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</si>
  <si>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</si>
  <si>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</si>
  <si>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</si>
  <si>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</si>
  <si>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</si>
  <si>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</si>
  <si>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</si>
  <si>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</si>
  <si>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</si>
  <si>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</si>
  <si>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</si>
  <si>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הראל אג"ח סדרה ט' 2.4%                            </t>
  </si>
  <si>
    <t>ביטוח</t>
  </si>
  <si>
    <t>ilAA-</t>
  </si>
  <si>
    <t xml:space="preserve">הראל אג"ח סדרה י' 2.4%                            </t>
  </si>
  <si>
    <t xml:space="preserve">פז חברת נפט 2020/2030                             </t>
  </si>
  <si>
    <t>אנרגיה</t>
  </si>
  <si>
    <t xml:space="preserve">מגה אור ד'                                        </t>
  </si>
  <si>
    <t>ilA+</t>
  </si>
  <si>
    <t xml:space="preserve">אמות ה'                                           </t>
  </si>
  <si>
    <t xml:space="preserve">מגדל ביטוח הון ד'                                 </t>
  </si>
  <si>
    <t>Aa2.il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</si>
  <si>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</si>
  <si>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</si>
  <si>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</si>
  <si>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Aa3.il</t>
  </si>
  <si>
    <t xml:space="preserve">אפי נכסים י'                                      </t>
  </si>
  <si>
    <t>נדל"ן מניב בחו"ל</t>
  </si>
  <si>
    <t xml:space="preserve">אשדר ה'                                           </t>
  </si>
  <si>
    <t>בנייה</t>
  </si>
  <si>
    <t>ilA</t>
  </si>
  <si>
    <t xml:space="preserve">ויתניה ד'                                         </t>
  </si>
  <si>
    <t>A2.il</t>
  </si>
  <si>
    <t xml:space="preserve">נכסים ובנין ט'                                    </t>
  </si>
  <si>
    <t xml:space="preserve">אבגול ד''                                         </t>
  </si>
  <si>
    <t>עץ, נייר ודפוס</t>
  </si>
  <si>
    <t xml:space="preserve">דלתא גליל תעשיות בע"מ סדרה ו'                     </t>
  </si>
  <si>
    <t>A1.il</t>
  </si>
  <si>
    <t xml:space="preserve">אלביט מערכות מ''ר                                 </t>
  </si>
  <si>
    <t>ביטחוניות</t>
  </si>
  <si>
    <t xml:space="preserve">שיכון ובינוי מ"ר                                  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</si>
  <si>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</si>
  <si>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</si>
  <si>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</si>
  <si>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</si>
  <si>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שופרסל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</si>
  <si>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</si>
  <si>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</si>
  <si>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</si>
  <si>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חברה לישראל מ"ר                                   </t>
  </si>
  <si>
    <t>השקעה ואחזקות</t>
  </si>
  <si>
    <t xml:space="preserve">פרשמרקט מ"ר         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</si>
  <si>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</si>
  <si>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</si>
  <si>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</si>
  <si>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</si>
  <si>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</si>
  <si>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אלטשולר שחם גמל                                   </t>
  </si>
  <si>
    <t>שרותים פיננסיים</t>
  </si>
  <si>
    <t xml:space="preserve">ישראכרט                                           </t>
  </si>
  <si>
    <t xml:space="preserve">נאוויטס פטרוליום מ"ר                              </t>
  </si>
  <si>
    <t xml:space="preserve">מור השקעות    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</si>
  <si>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</si>
  <si>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</si>
  <si>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</si>
  <si>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</si>
  <si>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</si>
  <si>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</si>
  <si>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</si>
  <si>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</si>
  <si>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</si>
  <si>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</si>
  <si>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</si>
  <si>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</si>
  <si>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</si>
  <si>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</si>
  <si>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</si>
  <si>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</si>
  <si>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HTZ-HERTZ GLOBAL HOLDINGS                         </t>
  </si>
  <si>
    <t>US42806J1060</t>
  </si>
  <si>
    <t>Commercial &amp; Professional Services</t>
  </si>
  <si>
    <t xml:space="preserve">NIO-NIO INC - ADR                                 </t>
  </si>
  <si>
    <t>US62914V1061</t>
  </si>
  <si>
    <t>Automobiles &amp; Components</t>
  </si>
  <si>
    <t xml:space="preserve">TSLA US-TESLA INC                                 </t>
  </si>
  <si>
    <t>US88160R1014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</si>
  <si>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</si>
  <si>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</si>
  <si>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</si>
  <si>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</si>
  <si>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</si>
  <si>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</si>
  <si>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</si>
  <si>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</si>
  <si>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ALI-BABA GROUP H                                  </t>
  </si>
  <si>
    <t>US01609W1027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</si>
  <si>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</si>
  <si>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</si>
  <si>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</si>
  <si>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</si>
  <si>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</si>
  <si>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</si>
  <si>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</si>
  <si>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</si>
  <si>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</si>
  <si>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</si>
  <si>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</si>
  <si>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</si>
  <si>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</si>
  <si>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</si>
  <si>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</si>
  <si>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</si>
  <si>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</si>
  <si>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</si>
  <si>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</si>
  <si>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</si>
  <si>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</si>
  <si>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</si>
  <si>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</si>
  <si>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Coca-Cola Bottling Co. Consolidated               </t>
  </si>
  <si>
    <t>US1912161007</t>
  </si>
  <si>
    <t>Food, Beverage &amp; Tobacco</t>
  </si>
  <si>
    <t xml:space="preserve">VIATRIS INC-VTRS US                               </t>
  </si>
  <si>
    <t>US92556V1061</t>
  </si>
  <si>
    <t>Health Care Equipment &amp; Services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</si>
  <si>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</si>
  <si>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</si>
  <si>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</si>
  <si>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</si>
  <si>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</si>
  <si>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</si>
  <si>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</si>
  <si>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</si>
  <si>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</si>
  <si>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</si>
  <si>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</si>
  <si>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</si>
  <si>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</si>
  <si>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</si>
  <si>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</si>
  <si>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</si>
  <si>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</si>
  <si>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</si>
  <si>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</si>
  <si>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</si>
  <si>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</si>
  <si>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</si>
  <si>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</si>
  <si>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SRNE-SORRENTO THERAP                              </t>
  </si>
  <si>
    <t>US83587F2020</t>
  </si>
  <si>
    <t xml:space="preserve">AMZN-Amazon.com Inc                               </t>
  </si>
  <si>
    <t>US0231351067</t>
  </si>
  <si>
    <t>Retailing</t>
  </si>
  <si>
    <t xml:space="preserve">BOOKING HOLDING-BKNG                              </t>
  </si>
  <si>
    <t>US09857L1089</t>
  </si>
  <si>
    <t xml:space="preserve">Macy's, Inc. (M)                                  </t>
  </si>
  <si>
    <t>US55616P1049</t>
  </si>
  <si>
    <t xml:space="preserve">WMT-WAL MART STORES                               </t>
  </si>
  <si>
    <t>US9311421039</t>
  </si>
  <si>
    <t xml:space="preserve">APPLIED MATERIA-AMAT                              </t>
  </si>
  <si>
    <t>US0382221051</t>
  </si>
  <si>
    <t>Semiconductors &amp; Semiconductor Equipment</t>
  </si>
  <si>
    <t xml:space="preserve">Alphabet Inc. (GOOGL)                             </t>
  </si>
  <si>
    <t>US38259P5089</t>
  </si>
  <si>
    <t xml:space="preserve">Baidu, Inc. (BIDU)                                </t>
  </si>
  <si>
    <t>US0567521085</t>
  </si>
  <si>
    <t xml:space="preserve">Facebook, Inc. (FB)                               </t>
  </si>
  <si>
    <t>US30303M1027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</si>
  <si>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</si>
  <si>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</si>
  <si>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</si>
  <si>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</si>
  <si>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</si>
  <si>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</si>
  <si>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</si>
  <si>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</si>
  <si>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Apple Inc. (AAPL)                                 </t>
  </si>
  <si>
    <t>US0378331005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</si>
  <si>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</si>
  <si>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</si>
  <si>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</si>
  <si>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</si>
  <si>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</si>
  <si>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</si>
  <si>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</si>
  <si>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</si>
  <si>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</si>
  <si>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</si>
  <si>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</si>
  <si>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</si>
  <si>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>טכנולוגיה</t>
  </si>
  <si>
    <t xml:space="preserve">פסגות סל ת"א נפט וגז                              </t>
  </si>
  <si>
    <t>מניות</t>
  </si>
  <si>
    <t xml:space="preserve">פסגות סל תא 125 סד-2                              </t>
  </si>
  <si>
    <t xml:space="preserve">ת"א 35 MTF                     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</si>
  <si>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</si>
  <si>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</si>
  <si>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</si>
  <si>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</si>
  <si>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פסגות סל תל בונד 20      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</si>
  <si>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</si>
  <si>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</si>
  <si>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</si>
  <si>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</si>
  <si>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</si>
  <si>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</si>
  <si>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</si>
  <si>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</si>
  <si>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</si>
  <si>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</si>
  <si>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</si>
  <si>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</si>
  <si>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</si>
  <si>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</si>
  <si>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</si>
  <si>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</si>
  <si>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</si>
  <si>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ISHARES MSCI SOUTH KOREA-EWY                      </t>
  </si>
  <si>
    <t>US4642867729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</si>
  <si>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</si>
  <si>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</si>
  <si>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</si>
  <si>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</si>
  <si>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</si>
  <si>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</si>
  <si>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</si>
  <si>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</si>
  <si>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</si>
  <si>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</si>
  <si>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</si>
  <si>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</si>
  <si>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</si>
  <si>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</si>
  <si>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</si>
  <si>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</si>
  <si>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</si>
  <si>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</si>
  <si>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</si>
  <si>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</si>
  <si>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</si>
  <si>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</si>
  <si>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</si>
  <si>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</si>
  <si>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</si>
  <si>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</si>
  <si>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</si>
  <si>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</si>
  <si>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</si>
  <si>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ALCAITA LXALLIANZ CHINA A-SHARES                  </t>
  </si>
  <si>
    <t>LU1997245250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</si>
  <si>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</si>
  <si>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</si>
  <si>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</si>
  <si>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</si>
  <si>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 xml:space="preserve">VERITAS ASIAN FUND                                </t>
  </si>
  <si>
    <t>IE00B02T6L79</t>
  </si>
  <si>
    <t>סה"כ כתבי אופציה בישראל</t>
  </si>
  <si>
    <t>סה"כ ₪/מט"ח</t>
  </si>
  <si>
    <t>סה"כ ישראל</t>
  </si>
  <si>
    <t>סה"כ חו"ל</t>
  </si>
  <si>
    <t>סה"כ אג"ח לא סחיר שהנפיקו ממשלות זרות בחו"ל</t>
  </si>
  <si>
    <t xml:space="preserve">ויולה ג'נרשיין ניהול מניה ל.ס.                    </t>
  </si>
  <si>
    <t xml:space="preserve">BROSH CAPITAL                                     </t>
  </si>
  <si>
    <t xml:space="preserve">NOKED BONDS LP (B)                                </t>
  </si>
  <si>
    <t xml:space="preserve">PARETO OPTIMUM C                                  </t>
  </si>
  <si>
    <t xml:space="preserve">נוקד לונג   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</si>
  <si>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</si>
  <si>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</si>
  <si>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</si>
  <si>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FW3.24$-25/08/21                                  </t>
  </si>
  <si>
    <t>ל.ר.</t>
  </si>
  <si>
    <t xml:space="preserve">ריבית לקבל                                        </t>
  </si>
  <si>
    <t>דולר</t>
  </si>
  <si>
    <t>יורו</t>
  </si>
  <si>
    <t>עו"ש בנק הבינלאומי</t>
  </si>
  <si>
    <t>ilAA+</t>
  </si>
  <si>
    <t>עו"ש 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</si>
</sst>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  <numFmt numFmtId="169" formatCode="#,##0.000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5" fillId="0" borderId="0" xfId="7" applyFont="1" applyBorder="1" applyAlignment="1">
      <alignment horizontal="center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NumberFormat="1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NumberFormat="1" applyFont="1" applyFill="1" applyBorder="1" applyAlignment="1">
      <alignment horizontal="right" vertical="center" wrapText="1" indent="1"/>
    </xf>
    <xf numFmtId="0" fontId="15" fillId="2" borderId="28" xfId="7" applyNumberFormat="1" applyFont="1" applyFill="1" applyBorder="1" applyAlignment="1">
      <alignment horizontal="right" vertical="center" wrapText="1" readingOrder="2"/>
    </xf>
    <xf numFmtId="0" fontId="15" fillId="2" borderId="30" xfId="7" applyNumberFormat="1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0" fontId="23" fillId="3" borderId="27" xfId="0" applyNumberFormat="1" applyFont="1" applyFill="1" applyBorder="1" applyAlignment="1">
      <alignment horizontal="right" vertical="center" indent="1"/>
    </xf>
    <xf numFmtId="0" fontId="2" fillId="0" borderId="27" xfId="0" applyNumberFormat="1" applyFont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0" fontId="23" fillId="3" borderId="27" xfId="0" applyNumberFormat="1" applyFont="1" applyFill="1" applyBorder="1" applyAlignment="1">
      <alignment horizontal="right" vertical="center"/>
    </xf>
    <xf numFmtId="0" fontId="2" fillId="0" borderId="27" xfId="0" applyNumberFormat="1" applyFont="1" applyBorder="1" applyAlignment="1">
      <alignment horizontal="right" vertical="center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 readingOrder="2"/>
    </xf>
    <xf numFmtId="0" fontId="23" fillId="2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14" fontId="2" fillId="0" borderId="27" xfId="0" applyNumberFormat="1" applyFont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69" fontId="25" fillId="0" borderId="27" xfId="7" applyNumberFormat="1" applyFont="1" applyBorder="1" applyAlignment="1" applyProtection="1">
      <alignment horizontal="right" vertical="center" indent="1"/>
      <protection hidden="1"/>
    </xf>
    <xf numFmtId="0" fontId="2" fillId="0" borderId="27" xfId="0" applyFont="1" applyBorder="1" applyAlignment="1">
      <alignment horizontal="right" vertical="center" indent="1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0" xfId="7" applyFont="1" applyAlignment="1">
      <alignment horizontal="center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46</xdr:row>
      <xdr:rowOff>0</xdr:rowOff>
    </xdr:from>
    <xdr:to>
      <xdr:col>36</xdr:col>
      <xdr:colOff>198120</xdr:colOff>
      <xdr:row>46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workbookViewId="0">
      <selection activeCell="F36" sqref="F36"/>
    </sheetView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30" width="6.7109375" style="8" customWidth="1"/>
    <col min="31" max="33" width="7.7109375" style="8" customWidth="1"/>
    <col min="34" max="34" width="7.140625" style="8" customWidth="1"/>
    <col min="35" max="35" width="6" style="8" customWidth="1"/>
    <col min="36" max="36" width="7.85546875" style="8" customWidth="1"/>
    <col min="37" max="37" width="8.140625" style="8" customWidth="1"/>
    <col min="38" max="38" width="6.28515625" style="8" customWidth="1"/>
    <col min="39" max="39" width="8" style="8" customWidth="1"/>
    <col min="40" max="40" width="8.7109375" style="8" customWidth="1"/>
    <col min="41" max="41" width="10" style="8" customWidth="1"/>
    <col min="42" max="42" width="9.5703125" style="8" customWidth="1"/>
    <col min="43" max="43" width="6.140625" style="8" customWidth="1"/>
    <col min="44" max="45" width="5.7109375" style="8" customWidth="1"/>
    <col min="46" max="46" width="6.85546875" style="8" customWidth="1"/>
    <col min="47" max="47" width="6.42578125" style="8" customWidth="1"/>
    <col min="48" max="48" width="6.7109375" style="8" customWidth="1"/>
    <col min="49" max="49" width="7.28515625" style="8" customWidth="1"/>
    <col min="50" max="61" width="5.7109375" style="8" customWidth="1"/>
    <col min="62" max="16384" width="9.140625" style="8"/>
  </cols>
  <sheetData>
    <row r="1" spans="1:36">
      <c r="B1" s="80" t="s">
        <v>276</v>
      </c>
    </row>
    <row r="2" spans="1:36">
      <c r="B2" s="80" t="s">
        <v>277</v>
      </c>
    </row>
    <row r="3" spans="1:36">
      <c r="B3" s="80" t="s">
        <v>278</v>
      </c>
    </row>
    <row r="4" spans="1:36">
      <c r="B4" s="80" t="s">
        <v>279</v>
      </c>
    </row>
    <row r="5" spans="1:36">
      <c r="B5" s="80"/>
    </row>
    <row r="6" spans="1:36" ht="26.25" customHeight="1">
      <c r="B6" s="127" t="s">
        <v>182</v>
      </c>
      <c r="C6" s="128"/>
      <c r="D6" s="129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60" t="s">
        <v>1</v>
      </c>
      <c r="D9" s="74" t="s">
        <v>2</v>
      </c>
      <c r="AJ9" s="30" t="s">
        <v>140</v>
      </c>
    </row>
    <row r="10" spans="1:36" s="10" customFormat="1" ht="18" customHeight="1">
      <c r="B10" s="68" t="s">
        <v>181</v>
      </c>
      <c r="C10" s="97"/>
      <c r="D10" s="98"/>
      <c r="AJ10" s="45"/>
    </row>
    <row r="11" spans="1:36">
      <c r="A11" s="32" t="s">
        <v>150</v>
      </c>
      <c r="B11" s="69" t="s">
        <v>183</v>
      </c>
      <c r="C11" s="100">
        <f>מזומנים!J10</f>
        <v>10805.44</v>
      </c>
      <c r="D11" s="105">
        <f>מזומנים!L10</f>
        <v>0.12839999999999999</v>
      </c>
    </row>
    <row r="12" spans="1:36">
      <c r="B12" s="69" t="s">
        <v>184</v>
      </c>
      <c r="C12" s="100"/>
      <c r="D12" s="124"/>
    </row>
    <row r="13" spans="1:36">
      <c r="A13" s="33" t="s">
        <v>150</v>
      </c>
      <c r="B13" s="70" t="s">
        <v>88</v>
      </c>
      <c r="C13" s="100">
        <f>'תעודות התחייבות ממשלתיות'!O11</f>
        <v>30243.52</v>
      </c>
      <c r="D13" s="105">
        <f>'תעודות התחייבות ממשלתיות'!R11</f>
        <v>0.35909999999999997</v>
      </c>
    </row>
    <row r="14" spans="1:36">
      <c r="A14" s="33" t="s">
        <v>150</v>
      </c>
      <c r="B14" s="70" t="s">
        <v>89</v>
      </c>
      <c r="C14" s="100">
        <f>'תעודות חוב מסחריות '!R11</f>
        <v>0</v>
      </c>
      <c r="D14" s="105">
        <f>'תעודות חוב מסחריות '!U11</f>
        <v>0</v>
      </c>
      <c r="G14" s="103"/>
    </row>
    <row r="15" spans="1:36">
      <c r="A15" s="33" t="s">
        <v>150</v>
      </c>
      <c r="B15" s="70" t="s">
        <v>90</v>
      </c>
      <c r="C15" s="100">
        <f>'אג"ח קונצרני'!R11</f>
        <v>6556.04</v>
      </c>
      <c r="D15" s="105">
        <f>'אג"ח קונצרני'!U11</f>
        <v>7.7899999999999997E-2</v>
      </c>
    </row>
    <row r="16" spans="1:36">
      <c r="A16" s="33" t="s">
        <v>150</v>
      </c>
      <c r="B16" s="70" t="s">
        <v>91</v>
      </c>
      <c r="C16" s="100">
        <f>מניות!L11</f>
        <v>11412.27</v>
      </c>
      <c r="D16" s="105">
        <f>מניות!O11</f>
        <v>0.1356</v>
      </c>
    </row>
    <row r="17" spans="1:4">
      <c r="A17" s="33" t="s">
        <v>150</v>
      </c>
      <c r="B17" s="70" t="s">
        <v>257</v>
      </c>
      <c r="C17" s="100">
        <f>'קרנות סל'!K11</f>
        <v>22491.239999999998</v>
      </c>
      <c r="D17" s="105">
        <f>'קרנות סל'!N11</f>
        <v>0.26719999999999999</v>
      </c>
    </row>
    <row r="18" spans="1:4">
      <c r="A18" s="33" t="s">
        <v>150</v>
      </c>
      <c r="B18" s="70" t="s">
        <v>92</v>
      </c>
      <c r="C18" s="100">
        <f>'קרנות נאמנות'!L11</f>
        <v>1362.49</v>
      </c>
      <c r="D18" s="105">
        <f>'קרנות נאמנות'!O11</f>
        <v>1.6200000000000003E-2</v>
      </c>
    </row>
    <row r="19" spans="1:4">
      <c r="A19" s="33" t="s">
        <v>150</v>
      </c>
      <c r="B19" s="70" t="s">
        <v>93</v>
      </c>
      <c r="C19" s="100">
        <f>'כתבי אופציה'!I11</f>
        <v>0</v>
      </c>
      <c r="D19" s="105">
        <f>'כתבי אופציה'!L11</f>
        <v>0</v>
      </c>
    </row>
    <row r="20" spans="1:4">
      <c r="A20" s="33" t="s">
        <v>150</v>
      </c>
      <c r="B20" s="70" t="s">
        <v>94</v>
      </c>
      <c r="C20" s="100">
        <f>אופציות!I11</f>
        <v>0</v>
      </c>
      <c r="D20" s="105">
        <f>אופציות!L11</f>
        <v>0</v>
      </c>
    </row>
    <row r="21" spans="1:4">
      <c r="A21" s="33" t="s">
        <v>150</v>
      </c>
      <c r="B21" s="70" t="s">
        <v>95</v>
      </c>
      <c r="C21" s="100">
        <f>'חוזים עתידיים'!I11</f>
        <v>0</v>
      </c>
      <c r="D21" s="105">
        <f>'חוזים עתידיים'!K11</f>
        <v>0</v>
      </c>
    </row>
    <row r="22" spans="1:4">
      <c r="A22" s="33" t="s">
        <v>150</v>
      </c>
      <c r="B22" s="70" t="s">
        <v>96</v>
      </c>
      <c r="C22" s="100">
        <f>'מוצרים מובנים'!N11</f>
        <v>0</v>
      </c>
      <c r="D22" s="105">
        <f>'מוצרים מובנים'!Q11</f>
        <v>0</v>
      </c>
    </row>
    <row r="23" spans="1:4">
      <c r="B23" s="69" t="s">
        <v>185</v>
      </c>
      <c r="C23" s="100"/>
      <c r="D23" s="124"/>
    </row>
    <row r="24" spans="1:4">
      <c r="A24" s="33" t="s">
        <v>150</v>
      </c>
      <c r="B24" s="70" t="s">
        <v>97</v>
      </c>
      <c r="C24" s="100">
        <f>'לא סחיר- תעודות התחייבות ממשלתי'!M11</f>
        <v>0</v>
      </c>
      <c r="D24" s="105">
        <f>'לא סחיר- תעודות התחייבות ממשלתי'!P11</f>
        <v>0</v>
      </c>
    </row>
    <row r="25" spans="1:4">
      <c r="A25" s="33" t="s">
        <v>150</v>
      </c>
      <c r="B25" s="70" t="s">
        <v>98</v>
      </c>
      <c r="C25" s="100">
        <f>'לא סחיר - תעודות חוב מסחריות'!P11</f>
        <v>0</v>
      </c>
      <c r="D25" s="105">
        <f>'לא סחיר - תעודות חוב מסחריות'!S11</f>
        <v>0</v>
      </c>
    </row>
    <row r="26" spans="1:4">
      <c r="A26" s="33" t="s">
        <v>150</v>
      </c>
      <c r="B26" s="70" t="s">
        <v>90</v>
      </c>
      <c r="C26" s="100">
        <f>'לא סחיר - אג"ח קונצרני'!P11</f>
        <v>0</v>
      </c>
      <c r="D26" s="105">
        <f>'לא סחיר - אג"ח קונצרני'!S11</f>
        <v>0</v>
      </c>
    </row>
    <row r="27" spans="1:4">
      <c r="A27" s="33" t="s">
        <v>150</v>
      </c>
      <c r="B27" s="70" t="s">
        <v>99</v>
      </c>
      <c r="C27" s="100">
        <f>'לא סחיר - מניות'!J11</f>
        <v>38.82</v>
      </c>
      <c r="D27" s="105">
        <f>'לא סחיר - מניות'!M11</f>
        <v>5.0000000000000001E-4</v>
      </c>
    </row>
    <row r="28" spans="1:4">
      <c r="A28" s="33" t="s">
        <v>150</v>
      </c>
      <c r="B28" s="70" t="s">
        <v>100</v>
      </c>
      <c r="C28" s="100">
        <f>'לא סחיר - קרנות השקעה'!H11</f>
        <v>1285.3499999999999</v>
      </c>
      <c r="D28" s="105">
        <f>'לא סחיר - קרנות השקעה'!K11</f>
        <v>1.5300000000000001E-2</v>
      </c>
    </row>
    <row r="29" spans="1:4">
      <c r="A29" s="33" t="s">
        <v>150</v>
      </c>
      <c r="B29" s="70" t="s">
        <v>101</v>
      </c>
      <c r="C29" s="100">
        <f>'לא סחיר - כתבי אופציה'!I11</f>
        <v>0</v>
      </c>
      <c r="D29" s="105">
        <f>'לא סחיר - כתבי אופציה'!L11</f>
        <v>0</v>
      </c>
    </row>
    <row r="30" spans="1:4">
      <c r="A30" s="33" t="s">
        <v>150</v>
      </c>
      <c r="B30" s="70" t="s">
        <v>209</v>
      </c>
      <c r="C30" s="100">
        <f>'לא סחיר - אופציות'!I11</f>
        <v>0</v>
      </c>
      <c r="D30" s="105">
        <f>'לא סחיר - אופציות'!L11</f>
        <v>0</v>
      </c>
    </row>
    <row r="31" spans="1:4">
      <c r="A31" s="33" t="s">
        <v>150</v>
      </c>
      <c r="B31" s="70" t="s">
        <v>125</v>
      </c>
      <c r="C31" s="100">
        <f>'לא סחיר - חוזים עתידיים'!I11</f>
        <v>-13.13</v>
      </c>
      <c r="D31" s="105">
        <f>'לא סחיר - חוזים עתידיים'!K11</f>
        <v>-2.0000000000000001E-4</v>
      </c>
    </row>
    <row r="32" spans="1:4">
      <c r="A32" s="33" t="s">
        <v>150</v>
      </c>
      <c r="B32" s="70" t="s">
        <v>102</v>
      </c>
      <c r="C32" s="100">
        <f>'לא סחיר - מוצרים מובנים'!N11</f>
        <v>0</v>
      </c>
      <c r="D32" s="105">
        <f>'לא סחיר - מוצרים מובנים'!Q11</f>
        <v>0</v>
      </c>
    </row>
    <row r="33" spans="1:7">
      <c r="A33" s="33" t="s">
        <v>150</v>
      </c>
      <c r="B33" s="69" t="s">
        <v>186</v>
      </c>
      <c r="C33" s="100">
        <f>הלוואות!P10</f>
        <v>0</v>
      </c>
      <c r="D33" s="105">
        <f>הלוואות!R10</f>
        <v>0</v>
      </c>
    </row>
    <row r="34" spans="1:7">
      <c r="A34" s="33" t="s">
        <v>150</v>
      </c>
      <c r="B34" s="69" t="s">
        <v>187</v>
      </c>
      <c r="C34" s="100">
        <f>'פקדונות מעל 3 חודשים'!M10</f>
        <v>0</v>
      </c>
      <c r="D34" s="105">
        <f>'פקדונות מעל 3 חודשים'!O10</f>
        <v>0</v>
      </c>
    </row>
    <row r="35" spans="1:7">
      <c r="A35" s="33" t="s">
        <v>150</v>
      </c>
      <c r="B35" s="69" t="s">
        <v>188</v>
      </c>
      <c r="C35" s="100">
        <f>'זכויות מקרקעין'!G10</f>
        <v>0</v>
      </c>
      <c r="D35" s="105">
        <f>'זכויות מקרקעין'!I10</f>
        <v>0</v>
      </c>
    </row>
    <row r="36" spans="1:7">
      <c r="A36" s="33" t="s">
        <v>150</v>
      </c>
      <c r="B36" s="71" t="s">
        <v>189</v>
      </c>
      <c r="C36" s="100">
        <f>'השקעה בחברות מוחזקות'!I10</f>
        <v>0</v>
      </c>
      <c r="D36" s="105">
        <f>'השקעה בחברות מוחזקות'!K10</f>
        <v>0</v>
      </c>
    </row>
    <row r="37" spans="1:7">
      <c r="A37" s="33" t="s">
        <v>150</v>
      </c>
      <c r="B37" s="69" t="s">
        <v>190</v>
      </c>
      <c r="C37" s="100">
        <f>'השקעות אחרות '!I10</f>
        <v>0</v>
      </c>
      <c r="D37" s="105">
        <f>'השקעות אחרות '!K10</f>
        <v>0</v>
      </c>
    </row>
    <row r="38" spans="1:7">
      <c r="A38" s="33"/>
      <c r="B38" s="72" t="s">
        <v>192</v>
      </c>
      <c r="C38" s="100"/>
      <c r="D38" s="124"/>
    </row>
    <row r="39" spans="1:7">
      <c r="A39" s="33" t="s">
        <v>150</v>
      </c>
      <c r="B39" s="73" t="s">
        <v>194</v>
      </c>
      <c r="C39" s="100">
        <f>'עלות מתואמת אג"ח קונצרני סחיר'!M10</f>
        <v>0</v>
      </c>
      <c r="D39" s="105">
        <f>'עלות מתואמת אג"ח קונצרני סחיר'!P10</f>
        <v>0</v>
      </c>
    </row>
    <row r="40" spans="1:7">
      <c r="A40" s="33" t="s">
        <v>150</v>
      </c>
      <c r="B40" s="73" t="s">
        <v>193</v>
      </c>
      <c r="C40" s="100">
        <f>'עלות מתואמת אג"ח קונצרני ל.סחיר'!M10</f>
        <v>0</v>
      </c>
      <c r="D40" s="105">
        <f>'עלות מתואמת אג"ח קונצרני ל.סחיר'!P10</f>
        <v>0</v>
      </c>
    </row>
    <row r="41" spans="1:7">
      <c r="A41" s="33" t="s">
        <v>150</v>
      </c>
      <c r="B41" s="73" t="s">
        <v>195</v>
      </c>
      <c r="C41" s="100">
        <f>'עלות מתואמת מסגרות אשראי ללווים'!M10</f>
        <v>0</v>
      </c>
      <c r="D41" s="105">
        <f>'עלות מתואמת מסגרות אשראי ללווים'!P10</f>
        <v>0</v>
      </c>
    </row>
    <row r="42" spans="1:7">
      <c r="B42" s="73" t="s">
        <v>103</v>
      </c>
      <c r="C42" s="101">
        <f>SUM(C11,C13,C14,C15,C16,C17,C18,C19,C20,C21,C22,C24,C25,C26,C27,C28,C29,C30,C31,C32,C33,C34,C35,C36,C37,C39,C40,C41)</f>
        <v>84182.040000000023</v>
      </c>
      <c r="D42" s="106">
        <f>SUM(D11,D13,D14,D15,D16,D17,D18,D19,D20,D21,D22,D24,D25,D26,D27,D28,D29,D30,D31,D32,D33,D34,D35,D36,D37,D39,D40,D41)</f>
        <v>0.99999999999999978</v>
      </c>
    </row>
    <row r="43" spans="1:7">
      <c r="A43" s="33" t="s">
        <v>150</v>
      </c>
      <c r="B43" s="49" t="s">
        <v>191</v>
      </c>
      <c r="C43" s="100">
        <f>'יתרת התחייבות להשקעה'!C10</f>
        <v>84.35</v>
      </c>
      <c r="D43" s="102"/>
    </row>
    <row r="44" spans="1:7">
      <c r="B44" s="6" t="s">
        <v>130</v>
      </c>
      <c r="C44" s="99"/>
      <c r="D44" s="113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0.99999999999999978</v>
      </c>
    </row>
    <row r="45" spans="1:7">
      <c r="C45" s="41" t="s">
        <v>174</v>
      </c>
      <c r="D45" s="28" t="s">
        <v>124</v>
      </c>
    </row>
    <row r="46" spans="1:7">
      <c r="C46" s="41" t="s">
        <v>1</v>
      </c>
      <c r="D46" s="41" t="s">
        <v>2</v>
      </c>
    </row>
    <row r="47" spans="1:7">
      <c r="C47" s="100" t="s">
        <v>567</v>
      </c>
      <c r="D47" s="100">
        <v>3.26</v>
      </c>
      <c r="G47" s="54"/>
    </row>
    <row r="48" spans="1:7">
      <c r="C48" s="100" t="s">
        <v>568</v>
      </c>
      <c r="D48" s="125">
        <v>3.8748</v>
      </c>
    </row>
    <row r="49" spans="2:4">
      <c r="C49" s="42"/>
      <c r="D49" s="42"/>
    </row>
    <row r="50" spans="2:4">
      <c r="B50" s="130" t="s">
        <v>256</v>
      </c>
      <c r="C50" s="130"/>
      <c r="D50" s="130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.2851562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61">
      <c r="B1" s="80" t="s">
        <v>276</v>
      </c>
    </row>
    <row r="2" spans="2:61">
      <c r="B2" s="80" t="s">
        <v>277</v>
      </c>
    </row>
    <row r="3" spans="2:61">
      <c r="B3" s="80" t="s">
        <v>278</v>
      </c>
    </row>
    <row r="4" spans="2:61">
      <c r="B4" s="80" t="s">
        <v>279</v>
      </c>
    </row>
    <row r="6" spans="2:6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61" ht="26.25" customHeight="1">
      <c r="B7" s="144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I7" s="3"/>
    </row>
    <row r="8" spans="2:61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0.25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D10" s="1"/>
      <c r="BE10" s="3"/>
      <c r="BF10" s="1"/>
    </row>
    <row r="11" spans="2:61" s="4" customFormat="1" ht="18" customHeight="1">
      <c r="B11" s="55" t="s">
        <v>53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D11" s="1"/>
      <c r="BE11" s="3"/>
      <c r="BF11" s="1"/>
      <c r="BH11" s="1"/>
    </row>
    <row r="12" spans="2:61" customFormat="1" ht="15.75">
      <c r="B12" s="56" t="s">
        <v>232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2:61" customFormat="1" ht="15.75">
      <c r="B13" s="56" t="s">
        <v>219</v>
      </c>
      <c r="C13" s="86"/>
      <c r="D13" s="86"/>
      <c r="E13" s="86"/>
      <c r="F13" s="86"/>
      <c r="G13" s="88"/>
      <c r="H13" s="88"/>
      <c r="I13" s="88"/>
      <c r="J13" s="110"/>
      <c r="K13" s="110"/>
      <c r="L13" s="110"/>
    </row>
    <row r="14" spans="2:61" customFormat="1" ht="15.75">
      <c r="B14" s="59" t="s">
        <v>268</v>
      </c>
      <c r="C14" s="87"/>
      <c r="D14" s="87"/>
      <c r="E14" s="87"/>
      <c r="F14" s="87"/>
      <c r="G14" s="89"/>
      <c r="H14" s="89"/>
      <c r="I14" s="89"/>
      <c r="J14" s="111"/>
      <c r="K14" s="111"/>
      <c r="L14" s="111"/>
    </row>
    <row r="15" spans="2:61" customFormat="1" ht="15.75">
      <c r="B15" s="56" t="s">
        <v>552</v>
      </c>
      <c r="C15" s="86"/>
      <c r="D15" s="86"/>
      <c r="E15" s="86"/>
      <c r="F15" s="86"/>
      <c r="G15" s="88"/>
      <c r="H15" s="88"/>
      <c r="I15" s="88"/>
      <c r="J15" s="110"/>
      <c r="K15" s="110"/>
      <c r="L15" s="110"/>
    </row>
    <row r="16" spans="2:61" customFormat="1" ht="15.75">
      <c r="B16" s="59" t="s">
        <v>268</v>
      </c>
      <c r="C16" s="87"/>
      <c r="D16" s="87"/>
      <c r="E16" s="87"/>
      <c r="F16" s="87"/>
      <c r="G16" s="89"/>
      <c r="H16" s="89"/>
      <c r="I16" s="89"/>
      <c r="J16" s="111"/>
      <c r="K16" s="111"/>
      <c r="L16" s="111"/>
    </row>
    <row r="17" spans="1:12" customFormat="1" ht="15.75">
      <c r="B17" s="56" t="s">
        <v>220</v>
      </c>
      <c r="C17" s="86"/>
      <c r="D17" s="86"/>
      <c r="E17" s="86"/>
      <c r="F17" s="86"/>
      <c r="G17" s="88"/>
      <c r="H17" s="88"/>
      <c r="I17" s="88"/>
      <c r="J17" s="110"/>
      <c r="K17" s="110"/>
      <c r="L17" s="110"/>
    </row>
    <row r="18" spans="1:12" customFormat="1" ht="15.75">
      <c r="B18" s="59" t="s">
        <v>268</v>
      </c>
      <c r="C18" s="87"/>
      <c r="D18" s="87"/>
      <c r="E18" s="87"/>
      <c r="F18" s="87"/>
      <c r="G18" s="89"/>
      <c r="H18" s="89"/>
      <c r="I18" s="89"/>
      <c r="J18" s="111"/>
      <c r="K18" s="111"/>
      <c r="L18" s="111"/>
    </row>
    <row r="19" spans="1:12" customFormat="1" ht="15.75">
      <c r="B19" s="56" t="s">
        <v>72</v>
      </c>
      <c r="C19" s="86"/>
      <c r="D19" s="86"/>
      <c r="E19" s="86"/>
      <c r="F19" s="86"/>
      <c r="G19" s="88"/>
      <c r="H19" s="88"/>
      <c r="I19" s="88"/>
      <c r="J19" s="110"/>
      <c r="K19" s="110"/>
      <c r="L19" s="110"/>
    </row>
    <row r="20" spans="1:12" customFormat="1" ht="15.75">
      <c r="B20" s="59" t="s">
        <v>268</v>
      </c>
      <c r="C20" s="87"/>
      <c r="D20" s="87"/>
      <c r="E20" s="87"/>
      <c r="F20" s="87"/>
      <c r="G20" s="89"/>
      <c r="H20" s="89"/>
      <c r="I20" s="89"/>
      <c r="J20" s="111"/>
      <c r="K20" s="111"/>
      <c r="L20" s="111"/>
    </row>
    <row r="21" spans="1:12" customFormat="1" ht="15.75">
      <c r="B21" s="56" t="s">
        <v>231</v>
      </c>
      <c r="C21" s="86"/>
      <c r="D21" s="86"/>
      <c r="E21" s="86"/>
      <c r="F21" s="86"/>
      <c r="G21" s="88"/>
      <c r="H21" s="88"/>
      <c r="I21" s="88"/>
      <c r="J21" s="110"/>
      <c r="K21" s="110"/>
      <c r="L21" s="110"/>
    </row>
    <row r="22" spans="1:12" customFormat="1" ht="15.75">
      <c r="B22" s="56" t="s">
        <v>219</v>
      </c>
      <c r="C22" s="86"/>
      <c r="D22" s="86"/>
      <c r="E22" s="86"/>
      <c r="F22" s="86"/>
      <c r="G22" s="88"/>
      <c r="H22" s="88"/>
      <c r="I22" s="88"/>
      <c r="J22" s="110"/>
      <c r="K22" s="110"/>
      <c r="L22" s="110"/>
    </row>
    <row r="23" spans="1:12" customFormat="1" ht="15.75">
      <c r="B23" s="59" t="s">
        <v>268</v>
      </c>
      <c r="C23" s="87"/>
      <c r="D23" s="87"/>
      <c r="E23" s="87"/>
      <c r="F23" s="87"/>
      <c r="G23" s="89"/>
      <c r="H23" s="89"/>
      <c r="I23" s="89"/>
      <c r="J23" s="111"/>
      <c r="K23" s="111"/>
      <c r="L23" s="111"/>
    </row>
    <row r="24" spans="1:12" customFormat="1" ht="15.75">
      <c r="B24" s="56" t="s">
        <v>224</v>
      </c>
      <c r="C24" s="86"/>
      <c r="D24" s="86"/>
      <c r="E24" s="86"/>
      <c r="F24" s="86"/>
      <c r="G24" s="88"/>
      <c r="H24" s="88"/>
      <c r="I24" s="88"/>
      <c r="J24" s="110"/>
      <c r="K24" s="110"/>
      <c r="L24" s="110"/>
    </row>
    <row r="25" spans="1:12" customFormat="1" ht="15.75">
      <c r="B25" s="59" t="s">
        <v>268</v>
      </c>
      <c r="C25" s="87"/>
      <c r="D25" s="87"/>
      <c r="E25" s="87"/>
      <c r="F25" s="87"/>
      <c r="G25" s="89"/>
      <c r="H25" s="89"/>
      <c r="I25" s="89"/>
      <c r="J25" s="111"/>
      <c r="K25" s="111"/>
      <c r="L25" s="111"/>
    </row>
    <row r="26" spans="1:12" customFormat="1" ht="15.75">
      <c r="B26" s="56" t="s">
        <v>220</v>
      </c>
      <c r="C26" s="86"/>
      <c r="D26" s="86"/>
      <c r="E26" s="86"/>
      <c r="F26" s="86"/>
      <c r="G26" s="88"/>
      <c r="H26" s="88"/>
      <c r="I26" s="88"/>
      <c r="J26" s="110"/>
      <c r="K26" s="110"/>
      <c r="L26" s="110"/>
    </row>
    <row r="27" spans="1:12" customFormat="1" ht="15.75">
      <c r="B27" s="59" t="s">
        <v>268</v>
      </c>
      <c r="C27" s="87"/>
      <c r="D27" s="87"/>
      <c r="E27" s="87"/>
      <c r="F27" s="87"/>
      <c r="G27" s="89"/>
      <c r="H27" s="89"/>
      <c r="I27" s="89"/>
      <c r="J27" s="111"/>
      <c r="K27" s="111"/>
      <c r="L27" s="111"/>
    </row>
    <row r="28" spans="1:12" customFormat="1" ht="15.75">
      <c r="B28" s="56" t="s">
        <v>221</v>
      </c>
      <c r="C28" s="86"/>
      <c r="D28" s="86"/>
      <c r="E28" s="86"/>
      <c r="F28" s="86"/>
      <c r="G28" s="88"/>
      <c r="H28" s="88"/>
      <c r="I28" s="88"/>
      <c r="J28" s="110"/>
      <c r="K28" s="110"/>
      <c r="L28" s="110"/>
    </row>
    <row r="29" spans="1:12" customFormat="1" ht="15.75">
      <c r="B29" s="59" t="s">
        <v>268</v>
      </c>
      <c r="C29" s="87"/>
      <c r="D29" s="87"/>
      <c r="E29" s="87"/>
      <c r="F29" s="87"/>
      <c r="G29" s="89"/>
      <c r="H29" s="89"/>
      <c r="I29" s="89"/>
      <c r="J29" s="111"/>
      <c r="K29" s="111"/>
      <c r="L29" s="111"/>
    </row>
    <row r="30" spans="1:12" customFormat="1" ht="15.75">
      <c r="B30" s="56" t="s">
        <v>72</v>
      </c>
      <c r="C30" s="86"/>
      <c r="D30" s="86"/>
      <c r="E30" s="86"/>
      <c r="F30" s="86"/>
      <c r="G30" s="88"/>
      <c r="H30" s="88"/>
      <c r="I30" s="88"/>
      <c r="J30" s="110"/>
      <c r="K30" s="110"/>
      <c r="L30" s="110"/>
    </row>
    <row r="31" spans="1:12" customFormat="1" ht="15.75">
      <c r="B31" s="117" t="s">
        <v>268</v>
      </c>
      <c r="C31" s="87"/>
      <c r="D31" s="87"/>
      <c r="E31" s="87"/>
      <c r="F31" s="87"/>
      <c r="G31" s="89"/>
      <c r="H31" s="89"/>
      <c r="I31" s="89"/>
      <c r="J31" s="111"/>
      <c r="K31" s="111"/>
      <c r="L31" s="111"/>
    </row>
    <row r="32" spans="1:12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2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85546875" style="1" customWidth="1"/>
    <col min="10" max="10" width="11.140625" style="1" customWidth="1"/>
    <col min="11" max="11" width="11.14062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1" customWidth="1"/>
    <col min="18" max="18" width="8" style="1" customWidth="1"/>
    <col min="19" max="19" width="8.7109375" style="1" customWidth="1"/>
    <col min="20" max="20" width="10" style="1" customWidth="1"/>
    <col min="21" max="21" width="9.5703125" style="1" customWidth="1"/>
    <col min="22" max="22" width="6.140625" style="1" customWidth="1"/>
    <col min="23" max="24" width="5.7109375" style="1" customWidth="1"/>
    <col min="25" max="25" width="6.85546875" style="1" customWidth="1"/>
    <col min="26" max="26" width="6.42578125" style="1" customWidth="1"/>
    <col min="27" max="27" width="6.7109375" style="1" customWidth="1"/>
    <col min="28" max="28" width="7.28515625" style="1" customWidth="1"/>
    <col min="29" max="40" width="5.7109375" style="1" customWidth="1"/>
    <col min="41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6"/>
      <c r="BD6" s="1" t="s">
        <v>142</v>
      </c>
      <c r="BF6" s="1" t="s">
        <v>175</v>
      </c>
      <c r="BH6" s="3" t="s">
        <v>165</v>
      </c>
    </row>
    <row r="7" spans="1:60" ht="26.25" customHeight="1">
      <c r="B7" s="144" t="s">
        <v>115</v>
      </c>
      <c r="C7" s="145"/>
      <c r="D7" s="145"/>
      <c r="E7" s="145"/>
      <c r="F7" s="145"/>
      <c r="G7" s="145"/>
      <c r="H7" s="145"/>
      <c r="I7" s="145"/>
      <c r="J7" s="145"/>
      <c r="K7" s="146"/>
      <c r="BD7" s="3" t="s">
        <v>143</v>
      </c>
      <c r="BF7" s="1" t="s">
        <v>151</v>
      </c>
      <c r="BH7" s="3" t="s">
        <v>164</v>
      </c>
    </row>
    <row r="8" spans="1:60" s="3" customFormat="1" ht="63">
      <c r="A8" s="2"/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5" t="s">
        <v>52</v>
      </c>
      <c r="C11" s="115"/>
      <c r="D11" s="115"/>
      <c r="E11" s="115"/>
      <c r="F11" s="115"/>
      <c r="G11" s="82"/>
      <c r="H11" s="82"/>
      <c r="I11" s="82"/>
      <c r="J11" s="109"/>
      <c r="K11" s="109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5.75">
      <c r="B12" s="56" t="s">
        <v>553</v>
      </c>
      <c r="C12" s="86"/>
      <c r="D12" s="86"/>
      <c r="E12" s="86"/>
      <c r="F12" s="86"/>
      <c r="G12" s="88"/>
      <c r="H12" s="88"/>
      <c r="I12" s="88"/>
      <c r="J12" s="110"/>
      <c r="K12" s="110"/>
    </row>
    <row r="13" spans="1:60" customFormat="1" ht="15.75">
      <c r="B13" s="66" t="s">
        <v>268</v>
      </c>
      <c r="C13" s="87"/>
      <c r="D13" s="87"/>
      <c r="E13" s="87"/>
      <c r="F13" s="87"/>
      <c r="G13" s="89"/>
      <c r="H13" s="89"/>
      <c r="I13" s="89"/>
      <c r="J13" s="111"/>
      <c r="K13" s="111"/>
    </row>
    <row r="14" spans="1:60" customFormat="1" ht="15.75">
      <c r="B14" s="56" t="s">
        <v>554</v>
      </c>
      <c r="C14" s="86"/>
      <c r="D14" s="86"/>
      <c r="E14" s="86"/>
      <c r="F14" s="86"/>
      <c r="G14" s="88"/>
      <c r="H14" s="88"/>
      <c r="I14" s="88"/>
      <c r="J14" s="110"/>
      <c r="K14" s="110"/>
    </row>
    <row r="15" spans="1:60" customFormat="1" ht="15.75">
      <c r="B15" s="121" t="s">
        <v>268</v>
      </c>
      <c r="C15" s="87"/>
      <c r="D15" s="87"/>
      <c r="E15" s="87"/>
      <c r="F15" s="87"/>
      <c r="G15" s="89"/>
      <c r="H15" s="89"/>
      <c r="I15" s="89"/>
      <c r="J15" s="111"/>
      <c r="K15" s="111"/>
    </row>
    <row r="16" spans="1:60" customFormat="1">
      <c r="A16" s="2"/>
      <c r="B16" s="114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114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114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114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58" customFormat="1" ht="12.75"/>
    <row r="22" spans="1:58" customFormat="1" ht="12.75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1" sqref="B1:Q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5703125" style="1" bestFit="1" customWidth="1"/>
    <col min="12" max="12" width="8.28515625" style="1" customWidth="1"/>
    <col min="13" max="13" width="7" style="1" customWidth="1"/>
    <col min="14" max="14" width="7.8554687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81" ht="26.25" customHeight="1">
      <c r="B7" s="144" t="s">
        <v>116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81" s="3" customFormat="1" ht="63">
      <c r="B8" s="19" t="s">
        <v>137</v>
      </c>
      <c r="C8" s="24" t="s">
        <v>47</v>
      </c>
      <c r="D8" s="78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2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81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81" customFormat="1" ht="15.75">
      <c r="B14" s="59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81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81" customFormat="1" ht="15.75">
      <c r="B16" s="59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59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59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59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59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59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59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59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17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P28"/>
    </sheetView>
  </sheetViews>
  <sheetFormatPr defaultColWidth="9.140625" defaultRowHeight="18"/>
  <cols>
    <col min="1" max="1" width="3" style="1" customWidth="1"/>
    <col min="2" max="2" width="49.42578125" style="2" bestFit="1" customWidth="1"/>
    <col min="3" max="3" width="9.28515625" style="2" customWidth="1"/>
    <col min="4" max="4" width="5.5703125" style="1" customWidth="1"/>
    <col min="5" max="5" width="5.28515625" style="1" customWidth="1"/>
    <col min="6" max="6" width="11.7109375" style="1" customWidth="1"/>
    <col min="7" max="7" width="6" style="1" bestFit="1" customWidth="1"/>
    <col min="8" max="8" width="5.5703125" style="1" customWidth="1"/>
    <col min="9" max="9" width="6.28515625" style="1" bestFit="1" customWidth="1"/>
    <col min="10" max="10" width="7.140625" style="1" bestFit="1" customWidth="1"/>
    <col min="11" max="11" width="7.7109375" style="1" customWidth="1"/>
    <col min="12" max="12" width="7.42578125" style="1" customWidth="1"/>
    <col min="13" max="13" width="8.140625" style="1" customWidth="1"/>
    <col min="14" max="16" width="11.140625" style="1" customWidth="1"/>
    <col min="17" max="17" width="7.5703125" style="3" customWidth="1"/>
    <col min="18" max="18" width="6.7109375" style="3" customWidth="1"/>
    <col min="19" max="19" width="7.7109375" style="3" customWidth="1"/>
    <col min="20" max="20" width="7.140625" style="3" customWidth="1"/>
    <col min="21" max="21" width="6" style="3" customWidth="1"/>
    <col min="22" max="22" width="7.85546875" style="3" customWidth="1"/>
    <col min="23" max="23" width="8.140625" style="3" customWidth="1"/>
    <col min="24" max="24" width="6.28515625" style="3" customWidth="1"/>
    <col min="25" max="25" width="8" style="3" customWidth="1"/>
    <col min="26" max="26" width="8.7109375" style="3" customWidth="1"/>
    <col min="27" max="27" width="10" style="3" customWidth="1"/>
    <col min="28" max="28" width="9.5703125" style="3" customWidth="1"/>
    <col min="29" max="29" width="6.1406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6.7109375" style="3" customWidth="1"/>
    <col min="35" max="35" width="7.28515625" style="3" customWidth="1"/>
    <col min="36" max="39" width="5.7109375" style="3" customWidth="1"/>
    <col min="40" max="47" width="5.7109375" style="1" customWidth="1"/>
    <col min="48" max="16384" width="9.140625" style="1"/>
  </cols>
  <sheetData>
    <row r="1" spans="2:72">
      <c r="B1" s="80" t="s">
        <v>276</v>
      </c>
    </row>
    <row r="2" spans="2:72">
      <c r="B2" s="80" t="s">
        <v>277</v>
      </c>
    </row>
    <row r="3" spans="2:72">
      <c r="B3" s="80" t="s">
        <v>278</v>
      </c>
    </row>
    <row r="4" spans="2:72">
      <c r="B4" s="80" t="s">
        <v>279</v>
      </c>
    </row>
    <row r="6" spans="2:7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72" ht="26.25" customHeight="1">
      <c r="B7" s="144" t="s">
        <v>108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2:72" s="3" customFormat="1" ht="63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6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2" t="s">
        <v>13</v>
      </c>
      <c r="P10" s="62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5" t="s">
        <v>25</v>
      </c>
      <c r="C11" s="115"/>
      <c r="D11" s="115"/>
      <c r="E11" s="115"/>
      <c r="F11" s="92"/>
      <c r="G11" s="115"/>
      <c r="H11" s="115"/>
      <c r="I11" s="109"/>
      <c r="J11" s="109"/>
      <c r="K11" s="96"/>
      <c r="L11" s="96"/>
      <c r="M11" s="96"/>
      <c r="N11" s="112"/>
      <c r="O11" s="112"/>
      <c r="P11" s="11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6" t="s">
        <v>232</v>
      </c>
      <c r="C12" s="86"/>
      <c r="D12" s="86"/>
      <c r="E12" s="86"/>
      <c r="F12" s="93"/>
      <c r="G12" s="86"/>
      <c r="H12" s="86"/>
      <c r="I12" s="110"/>
      <c r="J12" s="110"/>
      <c r="K12" s="88"/>
      <c r="L12" s="88"/>
      <c r="M12" s="88"/>
      <c r="N12" s="110"/>
      <c r="O12" s="110"/>
      <c r="P12" s="110"/>
    </row>
    <row r="13" spans="2:72" customFormat="1" ht="15.75">
      <c r="B13" s="66" t="s">
        <v>268</v>
      </c>
      <c r="C13" s="87"/>
      <c r="D13" s="87"/>
      <c r="E13" s="87"/>
      <c r="F13" s="94"/>
      <c r="G13" s="87"/>
      <c r="H13" s="87"/>
      <c r="I13" s="111"/>
      <c r="J13" s="111"/>
      <c r="K13" s="89"/>
      <c r="L13" s="89"/>
      <c r="M13" s="89"/>
      <c r="N13" s="111"/>
      <c r="O13" s="111"/>
      <c r="P13" s="111"/>
    </row>
    <row r="14" spans="2:72" customFormat="1" ht="15.75">
      <c r="B14" s="66" t="s">
        <v>268</v>
      </c>
      <c r="C14" s="87"/>
      <c r="D14" s="87"/>
      <c r="E14" s="87"/>
      <c r="F14" s="94"/>
      <c r="G14" s="87"/>
      <c r="H14" s="87"/>
      <c r="I14" s="111"/>
      <c r="J14" s="111"/>
      <c r="K14" s="89"/>
      <c r="L14" s="89"/>
      <c r="M14" s="89"/>
      <c r="N14" s="111"/>
      <c r="O14" s="111"/>
      <c r="P14" s="111"/>
    </row>
    <row r="15" spans="2:72" customFormat="1" ht="15.75">
      <c r="B15" s="66" t="s">
        <v>268</v>
      </c>
      <c r="C15" s="87"/>
      <c r="D15" s="87"/>
      <c r="E15" s="87"/>
      <c r="F15" s="94"/>
      <c r="G15" s="87"/>
      <c r="H15" s="87"/>
      <c r="I15" s="111"/>
      <c r="J15" s="111"/>
      <c r="K15" s="89"/>
      <c r="L15" s="89"/>
      <c r="M15" s="89"/>
      <c r="N15" s="111"/>
      <c r="O15" s="111"/>
      <c r="P15" s="111"/>
    </row>
    <row r="16" spans="2:72" customFormat="1" ht="15.75">
      <c r="B16" s="66" t="s">
        <v>268</v>
      </c>
      <c r="C16" s="87"/>
      <c r="D16" s="87"/>
      <c r="E16" s="87"/>
      <c r="F16" s="94"/>
      <c r="G16" s="87"/>
      <c r="H16" s="87"/>
      <c r="I16" s="111"/>
      <c r="J16" s="111"/>
      <c r="K16" s="89"/>
      <c r="L16" s="89"/>
      <c r="M16" s="89"/>
      <c r="N16" s="111"/>
      <c r="O16" s="111"/>
      <c r="P16" s="111"/>
    </row>
    <row r="17" spans="1:16" customFormat="1" ht="15.75">
      <c r="B17" s="66" t="s">
        <v>268</v>
      </c>
      <c r="C17" s="87"/>
      <c r="D17" s="87"/>
      <c r="E17" s="87"/>
      <c r="F17" s="94"/>
      <c r="G17" s="87"/>
      <c r="H17" s="87"/>
      <c r="I17" s="111"/>
      <c r="J17" s="111"/>
      <c r="K17" s="89"/>
      <c r="L17" s="89"/>
      <c r="M17" s="89"/>
      <c r="N17" s="111"/>
      <c r="O17" s="111"/>
      <c r="P17" s="111"/>
    </row>
    <row r="18" spans="1:16" customFormat="1" ht="15.75">
      <c r="B18" s="56" t="s">
        <v>231</v>
      </c>
      <c r="C18" s="86"/>
      <c r="D18" s="86"/>
      <c r="E18" s="86"/>
      <c r="F18" s="93"/>
      <c r="G18" s="86"/>
      <c r="H18" s="86"/>
      <c r="I18" s="110"/>
      <c r="J18" s="110"/>
      <c r="K18" s="88"/>
      <c r="L18" s="88"/>
      <c r="M18" s="88"/>
      <c r="N18" s="110"/>
      <c r="O18" s="110"/>
      <c r="P18" s="110"/>
    </row>
    <row r="19" spans="1:16" customFormat="1" ht="15.75">
      <c r="B19" s="56" t="s">
        <v>76</v>
      </c>
      <c r="C19" s="86"/>
      <c r="D19" s="86"/>
      <c r="E19" s="86"/>
      <c r="F19" s="93"/>
      <c r="G19" s="86"/>
      <c r="H19" s="86"/>
      <c r="I19" s="110"/>
      <c r="J19" s="110"/>
      <c r="K19" s="88"/>
      <c r="L19" s="88"/>
      <c r="M19" s="88"/>
      <c r="N19" s="110"/>
      <c r="O19" s="110"/>
      <c r="P19" s="110"/>
    </row>
    <row r="20" spans="1:16" customFormat="1" ht="15.75">
      <c r="B20" s="66" t="s">
        <v>268</v>
      </c>
      <c r="C20" s="87"/>
      <c r="D20" s="87"/>
      <c r="E20" s="87"/>
      <c r="F20" s="94"/>
      <c r="G20" s="87"/>
      <c r="H20" s="87"/>
      <c r="I20" s="111"/>
      <c r="J20" s="111"/>
      <c r="K20" s="89"/>
      <c r="L20" s="89"/>
      <c r="M20" s="89"/>
      <c r="N20" s="111"/>
      <c r="O20" s="111"/>
      <c r="P20" s="111"/>
    </row>
    <row r="21" spans="1:16" customFormat="1" ht="15.75">
      <c r="B21" s="56" t="s">
        <v>555</v>
      </c>
      <c r="C21" s="86"/>
      <c r="D21" s="86"/>
      <c r="E21" s="86"/>
      <c r="F21" s="93"/>
      <c r="G21" s="86"/>
      <c r="H21" s="86"/>
      <c r="I21" s="110"/>
      <c r="J21" s="110"/>
      <c r="K21" s="88"/>
      <c r="L21" s="88"/>
      <c r="M21" s="88"/>
      <c r="N21" s="110"/>
      <c r="O21" s="110"/>
      <c r="P21" s="110"/>
    </row>
    <row r="22" spans="1:16" customFormat="1" ht="15.75">
      <c r="B22" s="121" t="s">
        <v>268</v>
      </c>
      <c r="C22" s="87"/>
      <c r="D22" s="87"/>
      <c r="E22" s="87"/>
      <c r="F22" s="94"/>
      <c r="G22" s="87"/>
      <c r="H22" s="87"/>
      <c r="I22" s="111"/>
      <c r="J22" s="111"/>
      <c r="K22" s="89"/>
      <c r="L22" s="89"/>
      <c r="M22" s="89"/>
      <c r="N22" s="111"/>
      <c r="O22" s="111"/>
      <c r="P22" s="111"/>
    </row>
    <row r="23" spans="1:16" customFormat="1">
      <c r="A23" s="1"/>
      <c r="B23" s="114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114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114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34" t="s">
        <v>256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customFormat="1" ht="12.75"/>
    <row r="28" spans="1:16" customFormat="1" ht="12.75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4" width="6.28515625" style="2" customWidth="1"/>
    <col min="5" max="5" width="6.28515625" style="2" bestFit="1" customWidth="1"/>
    <col min="6" max="6" width="9.140625" style="2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85546875" style="1" customWidth="1"/>
    <col min="15" max="15" width="7.140625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65" ht="26.25" customHeight="1">
      <c r="B7" s="144" t="s">
        <v>109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65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J10" s="1"/>
    </row>
    <row r="11" spans="2:65" s="4" customFormat="1" ht="18" customHeight="1">
      <c r="B11" s="55" t="s">
        <v>48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J11" s="1"/>
      <c r="BM11" s="1"/>
    </row>
    <row r="12" spans="2:65" customFormat="1" ht="20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65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65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65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65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83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84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4:6" customFormat="1" ht="12.75"/>
    <row r="34" spans="4:6" customFormat="1" ht="12.75"/>
    <row r="35" spans="4:6" customFormat="1" ht="12.75"/>
    <row r="36" spans="4:6" customFormat="1" ht="12.75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" style="2" customWidth="1"/>
    <col min="5" max="5" width="6.28515625" style="2" bestFit="1" customWidth="1"/>
    <col min="6" max="6" width="9.140625" style="1" bestFit="1" customWidth="1"/>
    <col min="7" max="7" width="5.5703125" style="1" customWidth="1"/>
    <col min="8" max="8" width="5.28515625" style="1" customWidth="1"/>
    <col min="9" max="9" width="11.7109375" style="1" customWidth="1"/>
    <col min="10" max="10" width="6" style="1" bestFit="1" customWidth="1"/>
    <col min="11" max="11" width="5.5703125" style="1" customWidth="1"/>
    <col min="12" max="12" width="6.28515625" style="1" bestFit="1" customWidth="1"/>
    <col min="13" max="13" width="7.140625" style="1" bestFit="1" customWidth="1"/>
    <col min="14" max="14" width="7.7109375" style="1" customWidth="1"/>
    <col min="15" max="15" width="7" style="1" customWidth="1"/>
    <col min="16" max="16" width="8.140625" style="1" customWidth="1"/>
    <col min="17" max="19" width="11.140625" style="1" customWidth="1"/>
    <col min="20" max="20" width="7.5703125" style="1" customWidth="1"/>
    <col min="21" max="21" width="6.7109375" style="1" customWidth="1"/>
    <col min="22" max="22" width="7.7109375" style="1" customWidth="1"/>
    <col min="23" max="23" width="7.140625" style="1" customWidth="1"/>
    <col min="24" max="24" width="6" style="1" customWidth="1"/>
    <col min="25" max="25" width="7.85546875" style="1" customWidth="1"/>
    <col min="26" max="26" width="8.140625" style="1" customWidth="1"/>
    <col min="27" max="27" width="6.28515625" style="1" customWidth="1"/>
    <col min="28" max="28" width="8" style="1" customWidth="1"/>
    <col min="29" max="29" width="8.7109375" style="1" customWidth="1"/>
    <col min="30" max="30" width="10" style="1" customWidth="1"/>
    <col min="31" max="31" width="9.5703125" style="1" customWidth="1"/>
    <col min="32" max="32" width="6.140625" style="1" customWidth="1"/>
    <col min="33" max="34" width="5.7109375" style="1" customWidth="1"/>
    <col min="35" max="35" width="6.85546875" style="1" customWidth="1"/>
    <col min="36" max="36" width="6.42578125" style="1" customWidth="1"/>
    <col min="37" max="37" width="6.7109375" style="1" customWidth="1"/>
    <col min="38" max="38" width="7.28515625" style="1" customWidth="1"/>
    <col min="39" max="50" width="5.7109375" style="1" customWidth="1"/>
    <col min="51" max="16384" width="9.140625" style="1"/>
  </cols>
  <sheetData>
    <row r="1" spans="2:81">
      <c r="B1" s="80" t="s">
        <v>276</v>
      </c>
    </row>
    <row r="2" spans="2:81">
      <c r="B2" s="80" t="s">
        <v>277</v>
      </c>
    </row>
    <row r="3" spans="2:81">
      <c r="B3" s="80" t="s">
        <v>278</v>
      </c>
    </row>
    <row r="4" spans="2:81">
      <c r="B4" s="80" t="s">
        <v>279</v>
      </c>
    </row>
    <row r="6" spans="2:81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6"/>
    </row>
    <row r="7" spans="2:81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</row>
    <row r="8" spans="2:81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15</v>
      </c>
      <c r="H8" s="24" t="s">
        <v>81</v>
      </c>
      <c r="I8" s="24" t="s">
        <v>123</v>
      </c>
      <c r="J8" s="76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62" t="s">
        <v>173</v>
      </c>
      <c r="T10" s="5"/>
      <c r="BZ10" s="1"/>
    </row>
    <row r="11" spans="2:81" s="4" customFormat="1" ht="18" customHeight="1">
      <c r="B11" s="55" t="s">
        <v>58</v>
      </c>
      <c r="C11" s="115"/>
      <c r="D11" s="115"/>
      <c r="E11" s="115"/>
      <c r="F11" s="115"/>
      <c r="G11" s="115"/>
      <c r="H11" s="115"/>
      <c r="I11" s="92"/>
      <c r="J11" s="115"/>
      <c r="K11" s="115"/>
      <c r="L11" s="109"/>
      <c r="M11" s="109"/>
      <c r="N11" s="82"/>
      <c r="O11" s="82"/>
      <c r="P11" s="82"/>
      <c r="Q11" s="109"/>
      <c r="R11" s="109"/>
      <c r="S11" s="109"/>
      <c r="T11" s="5"/>
      <c r="BZ11" s="1"/>
      <c r="CC11" s="1"/>
    </row>
    <row r="12" spans="2:81" customFormat="1" ht="17.25" customHeight="1">
      <c r="B12" s="58" t="s">
        <v>232</v>
      </c>
      <c r="C12" s="86"/>
      <c r="D12" s="86"/>
      <c r="E12" s="86"/>
      <c r="F12" s="86"/>
      <c r="G12" s="86"/>
      <c r="H12" s="86"/>
      <c r="I12" s="93"/>
      <c r="J12" s="86"/>
      <c r="K12" s="86"/>
      <c r="L12" s="110"/>
      <c r="M12" s="110"/>
      <c r="N12" s="88"/>
      <c r="O12" s="88"/>
      <c r="P12" s="88"/>
      <c r="Q12" s="110"/>
      <c r="R12" s="110"/>
      <c r="S12" s="110"/>
    </row>
    <row r="13" spans="2:81" customFormat="1" ht="15.75">
      <c r="B13" s="58" t="s">
        <v>70</v>
      </c>
      <c r="C13" s="86"/>
      <c r="D13" s="86"/>
      <c r="E13" s="86"/>
      <c r="F13" s="86"/>
      <c r="G13" s="86"/>
      <c r="H13" s="86"/>
      <c r="I13" s="93"/>
      <c r="J13" s="86"/>
      <c r="K13" s="86"/>
      <c r="L13" s="110"/>
      <c r="M13" s="110"/>
      <c r="N13" s="88"/>
      <c r="O13" s="88"/>
      <c r="P13" s="88"/>
      <c r="Q13" s="110"/>
      <c r="R13" s="110"/>
      <c r="S13" s="110"/>
    </row>
    <row r="14" spans="2:81" customFormat="1" ht="15.75">
      <c r="B14" s="66" t="s">
        <v>268</v>
      </c>
      <c r="C14" s="87"/>
      <c r="D14" s="87"/>
      <c r="E14" s="87"/>
      <c r="F14" s="87"/>
      <c r="G14" s="87"/>
      <c r="H14" s="87"/>
      <c r="I14" s="94"/>
      <c r="J14" s="87"/>
      <c r="K14" s="87"/>
      <c r="L14" s="111"/>
      <c r="M14" s="111"/>
      <c r="N14" s="89"/>
      <c r="O14" s="89"/>
      <c r="P14" s="89"/>
      <c r="Q14" s="111"/>
      <c r="R14" s="111"/>
      <c r="S14" s="111"/>
    </row>
    <row r="15" spans="2:81" customFormat="1" ht="15.75">
      <c r="B15" s="58" t="s">
        <v>71</v>
      </c>
      <c r="C15" s="86"/>
      <c r="D15" s="86"/>
      <c r="E15" s="86"/>
      <c r="F15" s="86"/>
      <c r="G15" s="86"/>
      <c r="H15" s="86"/>
      <c r="I15" s="93"/>
      <c r="J15" s="86"/>
      <c r="K15" s="86"/>
      <c r="L15" s="110"/>
      <c r="M15" s="110"/>
      <c r="N15" s="88"/>
      <c r="O15" s="88"/>
      <c r="P15" s="88"/>
      <c r="Q15" s="110"/>
      <c r="R15" s="110"/>
      <c r="S15" s="110"/>
    </row>
    <row r="16" spans="2:81" customFormat="1" ht="15.75">
      <c r="B16" s="66" t="s">
        <v>268</v>
      </c>
      <c r="C16" s="87"/>
      <c r="D16" s="87"/>
      <c r="E16" s="87"/>
      <c r="F16" s="87"/>
      <c r="G16" s="87"/>
      <c r="H16" s="87"/>
      <c r="I16" s="94"/>
      <c r="J16" s="87"/>
      <c r="K16" s="87"/>
      <c r="L16" s="111"/>
      <c r="M16" s="111"/>
      <c r="N16" s="89"/>
      <c r="O16" s="89"/>
      <c r="P16" s="89"/>
      <c r="Q16" s="111"/>
      <c r="R16" s="111"/>
      <c r="S16" s="111"/>
    </row>
    <row r="17" spans="1:19" customFormat="1" ht="15.75">
      <c r="B17" s="58" t="s">
        <v>50</v>
      </c>
      <c r="C17" s="86"/>
      <c r="D17" s="86"/>
      <c r="E17" s="86"/>
      <c r="F17" s="86"/>
      <c r="G17" s="86"/>
      <c r="H17" s="86"/>
      <c r="I17" s="93"/>
      <c r="J17" s="86"/>
      <c r="K17" s="86"/>
      <c r="L17" s="110"/>
      <c r="M17" s="110"/>
      <c r="N17" s="88"/>
      <c r="O17" s="88"/>
      <c r="P17" s="88"/>
      <c r="Q17" s="110"/>
      <c r="R17" s="110"/>
      <c r="S17" s="110"/>
    </row>
    <row r="18" spans="1:19" customFormat="1" ht="15.75">
      <c r="B18" s="66" t="s">
        <v>268</v>
      </c>
      <c r="C18" s="87"/>
      <c r="D18" s="87"/>
      <c r="E18" s="87"/>
      <c r="F18" s="87"/>
      <c r="G18" s="87"/>
      <c r="H18" s="87"/>
      <c r="I18" s="94"/>
      <c r="J18" s="87"/>
      <c r="K18" s="87"/>
      <c r="L18" s="111"/>
      <c r="M18" s="111"/>
      <c r="N18" s="89"/>
      <c r="O18" s="89"/>
      <c r="P18" s="89"/>
      <c r="Q18" s="111"/>
      <c r="R18" s="111"/>
      <c r="S18" s="111"/>
    </row>
    <row r="19" spans="1:19" customFormat="1" ht="15.75">
      <c r="B19" s="58" t="s">
        <v>72</v>
      </c>
      <c r="C19" s="86"/>
      <c r="D19" s="86"/>
      <c r="E19" s="86"/>
      <c r="F19" s="86"/>
      <c r="G19" s="86"/>
      <c r="H19" s="86"/>
      <c r="I19" s="93"/>
      <c r="J19" s="86"/>
      <c r="K19" s="86"/>
      <c r="L19" s="110"/>
      <c r="M19" s="110"/>
      <c r="N19" s="88"/>
      <c r="O19" s="88"/>
      <c r="P19" s="88"/>
      <c r="Q19" s="110"/>
      <c r="R19" s="110"/>
      <c r="S19" s="110"/>
    </row>
    <row r="20" spans="1:19" customFormat="1" ht="15.75">
      <c r="B20" s="66" t="s">
        <v>268</v>
      </c>
      <c r="C20" s="87"/>
      <c r="D20" s="87"/>
      <c r="E20" s="87"/>
      <c r="F20" s="87"/>
      <c r="G20" s="87"/>
      <c r="H20" s="87"/>
      <c r="I20" s="94"/>
      <c r="J20" s="87"/>
      <c r="K20" s="87"/>
      <c r="L20" s="111"/>
      <c r="M20" s="111"/>
      <c r="N20" s="89"/>
      <c r="O20" s="89"/>
      <c r="P20" s="89"/>
      <c r="Q20" s="111"/>
      <c r="R20" s="111"/>
      <c r="S20" s="111"/>
    </row>
    <row r="21" spans="1:19" customFormat="1" ht="15.75">
      <c r="B21" s="58" t="s">
        <v>231</v>
      </c>
      <c r="C21" s="86"/>
      <c r="D21" s="86"/>
      <c r="E21" s="86"/>
      <c r="F21" s="86"/>
      <c r="G21" s="86"/>
      <c r="H21" s="86"/>
      <c r="I21" s="93"/>
      <c r="J21" s="86"/>
      <c r="K21" s="86"/>
      <c r="L21" s="110"/>
      <c r="M21" s="110"/>
      <c r="N21" s="88"/>
      <c r="O21" s="88"/>
      <c r="P21" s="88"/>
      <c r="Q21" s="110"/>
      <c r="R21" s="110"/>
      <c r="S21" s="110"/>
    </row>
    <row r="22" spans="1:19" customFormat="1" ht="15.75">
      <c r="B22" s="58" t="s">
        <v>85</v>
      </c>
      <c r="C22" s="86"/>
      <c r="D22" s="86"/>
      <c r="E22" s="86"/>
      <c r="F22" s="86"/>
      <c r="G22" s="86"/>
      <c r="H22" s="86"/>
      <c r="I22" s="93"/>
      <c r="J22" s="86"/>
      <c r="K22" s="86"/>
      <c r="L22" s="110"/>
      <c r="M22" s="110"/>
      <c r="N22" s="88"/>
      <c r="O22" s="88"/>
      <c r="P22" s="88"/>
      <c r="Q22" s="110"/>
      <c r="R22" s="110"/>
      <c r="S22" s="110"/>
    </row>
    <row r="23" spans="1:19" customFormat="1" ht="15.75">
      <c r="B23" s="66" t="s">
        <v>268</v>
      </c>
      <c r="C23" s="87"/>
      <c r="D23" s="87"/>
      <c r="E23" s="87"/>
      <c r="F23" s="87"/>
      <c r="G23" s="87"/>
      <c r="H23" s="87"/>
      <c r="I23" s="94"/>
      <c r="J23" s="87"/>
      <c r="K23" s="87"/>
      <c r="L23" s="111"/>
      <c r="M23" s="111"/>
      <c r="N23" s="89"/>
      <c r="O23" s="89"/>
      <c r="P23" s="89"/>
      <c r="Q23" s="111"/>
      <c r="R23" s="111"/>
      <c r="S23" s="111"/>
    </row>
    <row r="24" spans="1:19" customFormat="1" ht="15.75">
      <c r="B24" s="58" t="s">
        <v>86</v>
      </c>
      <c r="C24" s="86"/>
      <c r="D24" s="86"/>
      <c r="E24" s="86"/>
      <c r="F24" s="86"/>
      <c r="G24" s="86"/>
      <c r="H24" s="86"/>
      <c r="I24" s="93"/>
      <c r="J24" s="86"/>
      <c r="K24" s="86"/>
      <c r="L24" s="110"/>
      <c r="M24" s="110"/>
      <c r="N24" s="88"/>
      <c r="O24" s="88"/>
      <c r="P24" s="88"/>
      <c r="Q24" s="110"/>
      <c r="R24" s="110"/>
      <c r="S24" s="110"/>
    </row>
    <row r="25" spans="1:19" customFormat="1" ht="15.75">
      <c r="B25" s="121" t="s">
        <v>268</v>
      </c>
      <c r="C25" s="87"/>
      <c r="D25" s="87"/>
      <c r="E25" s="87"/>
      <c r="F25" s="87"/>
      <c r="G25" s="87"/>
      <c r="H25" s="87"/>
      <c r="I25" s="94"/>
      <c r="J25" s="87"/>
      <c r="K25" s="87"/>
      <c r="L25" s="111"/>
      <c r="M25" s="111"/>
      <c r="N25" s="89"/>
      <c r="O25" s="89"/>
      <c r="P25" s="89"/>
      <c r="Q25" s="111"/>
      <c r="R25" s="111"/>
      <c r="S25" s="111"/>
    </row>
    <row r="26" spans="1:19" customFormat="1">
      <c r="A26" s="1"/>
      <c r="B26" s="114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114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114" t="s">
        <v>245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114" t="s">
        <v>246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34" t="s">
        <v>256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19" customFormat="1" ht="12.75"/>
    <row r="32" spans="1:19" customFormat="1" ht="12.75"/>
    <row r="33" spans="3:5" customFormat="1" ht="12.75"/>
    <row r="34" spans="3:5" customFormat="1" ht="12.75"/>
    <row r="35" spans="3:5" customFormat="1" ht="12.75"/>
    <row r="36" spans="3:5" customFormat="1" ht="12.75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E00-000000000000}"/>
  </dataValidation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28515625" style="2" customWidth="1"/>
    <col min="5" max="5" width="6.28515625" style="2" bestFit="1" customWidth="1"/>
    <col min="6" max="6" width="9.140625" style="1" bestFit="1" customWidth="1"/>
    <col min="7" max="7" width="9.85546875" style="1" bestFit="1" customWidth="1"/>
    <col min="8" max="8" width="8.42578125" style="1" customWidth="1"/>
    <col min="9" max="9" width="10.7109375" style="1" bestFit="1" customWidth="1"/>
    <col min="10" max="10" width="8.7109375" style="1" bestFit="1" customWidth="1"/>
    <col min="11" max="13" width="11.1406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98">
      <c r="B1" s="80" t="s">
        <v>276</v>
      </c>
    </row>
    <row r="2" spans="2:98">
      <c r="B2" s="80" t="s">
        <v>277</v>
      </c>
    </row>
    <row r="3" spans="2:98">
      <c r="B3" s="80" t="s">
        <v>278</v>
      </c>
    </row>
    <row r="4" spans="2:98">
      <c r="B4" s="80" t="s">
        <v>279</v>
      </c>
    </row>
    <row r="6" spans="2:9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2:98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98" s="3" customFormat="1" ht="63">
      <c r="B8" s="19" t="s">
        <v>137</v>
      </c>
      <c r="C8" s="24" t="s">
        <v>47</v>
      </c>
      <c r="D8" s="47" t="s">
        <v>139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5" t="s">
        <v>30</v>
      </c>
      <c r="C11" s="115"/>
      <c r="D11" s="115"/>
      <c r="E11" s="115"/>
      <c r="F11" s="115"/>
      <c r="G11" s="115"/>
      <c r="H11" s="82">
        <v>46</v>
      </c>
      <c r="I11" s="82"/>
      <c r="J11" s="82">
        <v>38.82</v>
      </c>
      <c r="K11" s="109"/>
      <c r="L11" s="109"/>
      <c r="M11" s="109">
        <v>5.0000000000000001E-4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8" t="s">
        <v>232</v>
      </c>
      <c r="C12" s="86"/>
      <c r="D12" s="86"/>
      <c r="E12" s="86"/>
      <c r="F12" s="86"/>
      <c r="G12" s="86"/>
      <c r="H12" s="88">
        <v>46</v>
      </c>
      <c r="I12" s="88"/>
      <c r="J12" s="88">
        <v>38.82</v>
      </c>
      <c r="K12" s="110"/>
      <c r="L12" s="110"/>
      <c r="M12" s="110">
        <v>5.0000000000000001E-4</v>
      </c>
    </row>
    <row r="13" spans="2:98" customFormat="1" ht="15.75">
      <c r="B13" s="59" t="s">
        <v>556</v>
      </c>
      <c r="C13" s="87">
        <v>10056125</v>
      </c>
      <c r="D13" s="87"/>
      <c r="E13" s="87">
        <v>825</v>
      </c>
      <c r="F13" s="87" t="s">
        <v>157</v>
      </c>
      <c r="G13" s="87" t="s">
        <v>165</v>
      </c>
      <c r="H13" s="89">
        <v>46</v>
      </c>
      <c r="I13" s="89">
        <v>84381.5</v>
      </c>
      <c r="J13" s="89">
        <v>38.82</v>
      </c>
      <c r="K13" s="111">
        <v>0</v>
      </c>
      <c r="L13" s="111">
        <v>1</v>
      </c>
      <c r="M13" s="111">
        <v>5.0000000000000001E-4</v>
      </c>
    </row>
    <row r="14" spans="2:98" customFormat="1" ht="15.75">
      <c r="B14" s="58" t="s">
        <v>231</v>
      </c>
      <c r="C14" s="86"/>
      <c r="D14" s="86"/>
      <c r="E14" s="86"/>
      <c r="F14" s="86"/>
      <c r="G14" s="86"/>
      <c r="H14" s="88"/>
      <c r="I14" s="88"/>
      <c r="J14" s="88"/>
      <c r="K14" s="110"/>
      <c r="L14" s="110"/>
      <c r="M14" s="110"/>
    </row>
    <row r="15" spans="2:98" customFormat="1" ht="15.75">
      <c r="B15" s="58" t="s">
        <v>79</v>
      </c>
      <c r="C15" s="86"/>
      <c r="D15" s="86"/>
      <c r="E15" s="86"/>
      <c r="F15" s="86"/>
      <c r="G15" s="86"/>
      <c r="H15" s="88"/>
      <c r="I15" s="88"/>
      <c r="J15" s="88"/>
      <c r="K15" s="110"/>
      <c r="L15" s="110"/>
      <c r="M15" s="110"/>
    </row>
    <row r="16" spans="2:98" customFormat="1" ht="15.75">
      <c r="B16" s="59" t="s">
        <v>268</v>
      </c>
      <c r="C16" s="87"/>
      <c r="D16" s="87"/>
      <c r="E16" s="87"/>
      <c r="F16" s="87"/>
      <c r="G16" s="87"/>
      <c r="H16" s="89"/>
      <c r="I16" s="89"/>
      <c r="J16" s="89"/>
      <c r="K16" s="111"/>
      <c r="L16" s="111"/>
      <c r="M16" s="111"/>
    </row>
    <row r="17" spans="1:13" customFormat="1" ht="15.75">
      <c r="B17" s="58" t="s">
        <v>78</v>
      </c>
      <c r="C17" s="86"/>
      <c r="D17" s="86"/>
      <c r="E17" s="86"/>
      <c r="F17" s="86"/>
      <c r="G17" s="86"/>
      <c r="H17" s="88"/>
      <c r="I17" s="88"/>
      <c r="J17" s="88"/>
      <c r="K17" s="110"/>
      <c r="L17" s="110"/>
      <c r="M17" s="110"/>
    </row>
    <row r="18" spans="1:13" customFormat="1" ht="15.75">
      <c r="B18" s="117" t="s">
        <v>268</v>
      </c>
      <c r="C18" s="87"/>
      <c r="D18" s="87"/>
      <c r="E18" s="87"/>
      <c r="F18" s="87"/>
      <c r="G18" s="87"/>
      <c r="H18" s="89"/>
      <c r="I18" s="89"/>
      <c r="J18" s="89"/>
      <c r="K18" s="111"/>
      <c r="L18" s="111"/>
      <c r="M18" s="111"/>
    </row>
    <row r="19" spans="1:13" customFormat="1">
      <c r="A19" s="1"/>
      <c r="B19" s="114" t="s">
        <v>249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>
      <c r="A20" s="1"/>
      <c r="B20" s="114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>
      <c r="A21" s="1"/>
      <c r="B21" s="114" t="s">
        <v>246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>
      <c r="A22" s="1"/>
      <c r="B22" s="134" t="s">
        <v>256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customFormat="1" ht="12.75"/>
    <row r="24" spans="1:13" customFormat="1" ht="12.75"/>
    <row r="25" spans="1:13" customFormat="1" ht="12.75"/>
    <row r="26" spans="1:13">
      <c r="C26" s="1"/>
      <c r="D26" s="1"/>
      <c r="E26" s="1"/>
    </row>
    <row r="27" spans="1:13">
      <c r="C27" s="1"/>
      <c r="D27" s="1"/>
      <c r="E27" s="1"/>
    </row>
    <row r="28" spans="1:13">
      <c r="C28" s="1"/>
      <c r="D28" s="1"/>
      <c r="E28" s="1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2:M22"/>
  </mergeCells>
  <phoneticPr fontId="4" type="noConversion"/>
  <dataValidations count="1">
    <dataValidation allowBlank="1" showInputMessage="1" showErrorMessage="1" sqref="A5:XFD11 A26:XFD1048576 A19:A22 B19:M21" xr:uid="{00000000-0002-0000-0F00-000000000000}"/>
  </dataValidation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workbookViewId="0">
      <selection activeCell="E32" sqref="E32"/>
    </sheetView>
  </sheetViews>
  <sheetFormatPr defaultColWidth="9.140625" defaultRowHeight="18"/>
  <cols>
    <col min="1" max="1" width="6.28515625" style="1" customWidth="1"/>
    <col min="2" max="2" width="49.28515625" style="2" customWidth="1"/>
    <col min="3" max="3" width="15.5703125" style="2" customWidth="1"/>
    <col min="4" max="4" width="12.42578125" style="1" bestFit="1" customWidth="1"/>
    <col min="5" max="5" width="15.5703125" style="1" customWidth="1"/>
    <col min="6" max="6" width="13.140625" style="1" bestFit="1" customWidth="1"/>
    <col min="7" max="7" width="16.85546875" style="1" customWidth="1"/>
    <col min="8" max="8" width="11.85546875" style="1" bestFit="1" customWidth="1"/>
    <col min="9" max="11" width="11.140625" style="1" customWidth="1"/>
    <col min="12" max="12" width="7.5703125" style="3" customWidth="1"/>
    <col min="13" max="13" width="6.7109375" style="3" customWidth="1"/>
    <col min="14" max="14" width="7.7109375" style="3" customWidth="1"/>
    <col min="15" max="15" width="7.140625" style="3" customWidth="1"/>
    <col min="16" max="16" width="6" style="3" customWidth="1"/>
    <col min="17" max="17" width="7.85546875" style="3" customWidth="1"/>
    <col min="18" max="18" width="8.140625" style="3" customWidth="1"/>
    <col min="19" max="19" width="6.28515625" style="3" customWidth="1"/>
    <col min="20" max="20" width="8" style="3" customWidth="1"/>
    <col min="21" max="21" width="8.7109375" style="3" customWidth="1"/>
    <col min="22" max="22" width="10" style="3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55" ht="26.25" customHeight="1">
      <c r="B7" s="144" t="s">
        <v>117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55" s="3" customFormat="1" ht="63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60" t="s">
        <v>1</v>
      </c>
      <c r="D10" s="60" t="s">
        <v>3</v>
      </c>
      <c r="E10" s="60" t="s">
        <v>4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9</v>
      </c>
      <c r="K10" s="62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5" t="s">
        <v>59</v>
      </c>
      <c r="C11" s="115"/>
      <c r="D11" s="115"/>
      <c r="E11" s="92"/>
      <c r="F11" s="82">
        <v>55203.6</v>
      </c>
      <c r="G11" s="82"/>
      <c r="H11" s="82">
        <v>1285.3499999999999</v>
      </c>
      <c r="I11" s="109"/>
      <c r="J11" s="109"/>
      <c r="K11" s="109">
        <v>1.5300000000000001E-2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6" t="s">
        <v>232</v>
      </c>
      <c r="C12" s="86"/>
      <c r="D12" s="86"/>
      <c r="E12" s="93"/>
      <c r="F12" s="88"/>
      <c r="G12" s="88"/>
      <c r="H12" s="88"/>
      <c r="I12" s="110"/>
      <c r="J12" s="110"/>
      <c r="K12" s="110"/>
    </row>
    <row r="13" spans="2:55" customFormat="1" ht="15.75">
      <c r="B13" s="56" t="s">
        <v>222</v>
      </c>
      <c r="C13" s="86"/>
      <c r="D13" s="86"/>
      <c r="E13" s="93"/>
      <c r="F13" s="88"/>
      <c r="G13" s="88"/>
      <c r="H13" s="88"/>
      <c r="I13" s="110"/>
      <c r="J13" s="110"/>
      <c r="K13" s="110"/>
    </row>
    <row r="14" spans="2:55" customFormat="1" ht="15.75">
      <c r="B14" s="59" t="s">
        <v>268</v>
      </c>
      <c r="C14" s="87"/>
      <c r="D14" s="87"/>
      <c r="E14" s="94"/>
      <c r="F14" s="89"/>
      <c r="G14" s="89"/>
      <c r="H14" s="89"/>
      <c r="I14" s="111"/>
      <c r="J14" s="111"/>
      <c r="K14" s="111"/>
    </row>
    <row r="15" spans="2:55" customFormat="1" ht="15.75">
      <c r="B15" s="56" t="s">
        <v>227</v>
      </c>
      <c r="C15" s="86"/>
      <c r="D15" s="86"/>
      <c r="E15" s="93"/>
      <c r="F15" s="88"/>
      <c r="G15" s="88"/>
      <c r="H15" s="88"/>
      <c r="I15" s="110"/>
      <c r="J15" s="110"/>
      <c r="K15" s="110"/>
    </row>
    <row r="16" spans="2:55" customFormat="1" ht="15.75">
      <c r="B16" s="59" t="s">
        <v>268</v>
      </c>
      <c r="C16" s="87"/>
      <c r="D16" s="87"/>
      <c r="E16" s="94"/>
      <c r="F16" s="89"/>
      <c r="G16" s="89"/>
      <c r="H16" s="89"/>
      <c r="I16" s="111"/>
      <c r="J16" s="111"/>
      <c r="K16" s="111"/>
    </row>
    <row r="17" spans="2:11" customFormat="1" ht="15.75">
      <c r="B17" s="56" t="s">
        <v>228</v>
      </c>
      <c r="C17" s="86"/>
      <c r="D17" s="86"/>
      <c r="E17" s="93"/>
      <c r="F17" s="88"/>
      <c r="G17" s="88"/>
      <c r="H17" s="88"/>
      <c r="I17" s="110"/>
      <c r="J17" s="110"/>
      <c r="K17" s="110"/>
    </row>
    <row r="18" spans="2:11" customFormat="1" ht="15.75">
      <c r="B18" s="59" t="s">
        <v>268</v>
      </c>
      <c r="C18" s="87"/>
      <c r="D18" s="87"/>
      <c r="E18" s="94"/>
      <c r="F18" s="89"/>
      <c r="G18" s="89"/>
      <c r="H18" s="89"/>
      <c r="I18" s="111"/>
      <c r="J18" s="111"/>
      <c r="K18" s="111"/>
    </row>
    <row r="19" spans="2:11" customFormat="1" ht="15.75">
      <c r="B19" s="56" t="s">
        <v>229</v>
      </c>
      <c r="C19" s="86"/>
      <c r="D19" s="86"/>
      <c r="E19" s="93"/>
      <c r="F19" s="88"/>
      <c r="G19" s="88"/>
      <c r="H19" s="88"/>
      <c r="I19" s="110"/>
      <c r="J19" s="110"/>
      <c r="K19" s="110"/>
    </row>
    <row r="20" spans="2:11" customFormat="1" ht="15.75">
      <c r="B20" s="59" t="s">
        <v>268</v>
      </c>
      <c r="C20" s="87"/>
      <c r="D20" s="87"/>
      <c r="E20" s="94"/>
      <c r="F20" s="89"/>
      <c r="G20" s="89"/>
      <c r="H20" s="89"/>
      <c r="I20" s="111"/>
      <c r="J20" s="111"/>
      <c r="K20" s="111"/>
    </row>
    <row r="21" spans="2:11" customFormat="1" ht="15.75">
      <c r="B21" s="56" t="s">
        <v>231</v>
      </c>
      <c r="C21" s="86"/>
      <c r="D21" s="86"/>
      <c r="E21" s="93"/>
      <c r="F21" s="88">
        <v>55203.6</v>
      </c>
      <c r="G21" s="88"/>
      <c r="H21" s="88">
        <v>1285.3499999999999</v>
      </c>
      <c r="I21" s="110"/>
      <c r="J21" s="110"/>
      <c r="K21" s="110">
        <v>1.5300000000000001E-2</v>
      </c>
    </row>
    <row r="22" spans="2:11" customFormat="1" ht="16.5" customHeight="1">
      <c r="B22" s="56" t="s">
        <v>222</v>
      </c>
      <c r="C22" s="86"/>
      <c r="D22" s="86"/>
      <c r="E22" s="93"/>
      <c r="F22" s="88"/>
      <c r="G22" s="88"/>
      <c r="H22" s="88"/>
      <c r="I22" s="110"/>
      <c r="J22" s="110"/>
      <c r="K22" s="110"/>
    </row>
    <row r="23" spans="2:11" customFormat="1" ht="16.5" customHeight="1">
      <c r="B23" s="59" t="s">
        <v>268</v>
      </c>
      <c r="C23" s="87"/>
      <c r="D23" s="87"/>
      <c r="E23" s="94"/>
      <c r="F23" s="89"/>
      <c r="G23" s="89"/>
      <c r="H23" s="89"/>
      <c r="I23" s="111"/>
      <c r="J23" s="111"/>
      <c r="K23" s="111"/>
    </row>
    <row r="24" spans="2:11" customFormat="1" ht="16.5" customHeight="1">
      <c r="B24" s="56" t="s">
        <v>227</v>
      </c>
      <c r="C24" s="86"/>
      <c r="D24" s="86"/>
      <c r="E24" s="93"/>
      <c r="F24" s="88">
        <v>664.38</v>
      </c>
      <c r="G24" s="88"/>
      <c r="H24" s="88">
        <v>1081.56</v>
      </c>
      <c r="I24" s="110"/>
      <c r="J24" s="110"/>
      <c r="K24" s="110">
        <v>1.2800000000000001E-2</v>
      </c>
    </row>
    <row r="25" spans="2:11" customFormat="1" ht="15.75">
      <c r="B25" s="59" t="s">
        <v>557</v>
      </c>
      <c r="C25" s="87">
        <v>77555670</v>
      </c>
      <c r="D25" s="87" t="s">
        <v>165</v>
      </c>
      <c r="E25" s="94">
        <v>44188</v>
      </c>
      <c r="F25" s="89">
        <v>117.8</v>
      </c>
      <c r="G25" s="89">
        <v>143419.75</v>
      </c>
      <c r="H25" s="89">
        <v>168.95</v>
      </c>
      <c r="I25" s="111">
        <v>0</v>
      </c>
      <c r="J25" s="111">
        <v>0.13140000000000002</v>
      </c>
      <c r="K25" s="111">
        <v>2E-3</v>
      </c>
    </row>
    <row r="26" spans="2:11" customFormat="1" ht="15.75">
      <c r="B26" s="59" t="s">
        <v>558</v>
      </c>
      <c r="C26" s="87">
        <v>7640972</v>
      </c>
      <c r="D26" s="87" t="s">
        <v>165</v>
      </c>
      <c r="E26" s="94">
        <v>44125</v>
      </c>
      <c r="F26" s="89">
        <v>207.63</v>
      </c>
      <c r="G26" s="89">
        <v>129852.67539999999</v>
      </c>
      <c r="H26" s="89">
        <v>269.61</v>
      </c>
      <c r="I26" s="111">
        <v>0</v>
      </c>
      <c r="J26" s="111">
        <v>0.20980000000000001</v>
      </c>
      <c r="K26" s="111">
        <v>3.2000000000000002E-3</v>
      </c>
    </row>
    <row r="27" spans="2:11" customFormat="1" ht="15.75">
      <c r="B27" s="59" t="s">
        <v>559</v>
      </c>
      <c r="C27" s="87">
        <v>7752058</v>
      </c>
      <c r="D27" s="87" t="s">
        <v>165</v>
      </c>
      <c r="E27" s="94">
        <v>44169</v>
      </c>
      <c r="F27" s="89">
        <v>151.16999999999999</v>
      </c>
      <c r="G27" s="89">
        <v>187980.0618</v>
      </c>
      <c r="H27" s="89">
        <v>284.17</v>
      </c>
      <c r="I27" s="111">
        <v>0</v>
      </c>
      <c r="J27" s="111">
        <v>0.22109999999999999</v>
      </c>
      <c r="K27" s="111">
        <v>3.4000000000000002E-3</v>
      </c>
    </row>
    <row r="28" spans="2:11" customFormat="1" ht="15.75">
      <c r="B28" s="59" t="s">
        <v>560</v>
      </c>
      <c r="C28" s="87">
        <v>6200471</v>
      </c>
      <c r="D28" s="87" t="s">
        <v>165</v>
      </c>
      <c r="E28" s="94">
        <v>43117</v>
      </c>
      <c r="F28" s="89">
        <v>187.78</v>
      </c>
      <c r="G28" s="89">
        <v>191091.91</v>
      </c>
      <c r="H28" s="89">
        <v>358.83</v>
      </c>
      <c r="I28" s="111">
        <v>0</v>
      </c>
      <c r="J28" s="111">
        <v>0.2792</v>
      </c>
      <c r="K28" s="111">
        <v>4.3E-3</v>
      </c>
    </row>
    <row r="29" spans="2:11" customFormat="1" ht="15.75">
      <c r="B29" s="56" t="s">
        <v>228</v>
      </c>
      <c r="C29" s="86"/>
      <c r="D29" s="86"/>
      <c r="E29" s="93"/>
      <c r="F29" s="88"/>
      <c r="G29" s="88"/>
      <c r="H29" s="88"/>
      <c r="I29" s="110"/>
      <c r="J29" s="110"/>
      <c r="K29" s="110"/>
    </row>
    <row r="30" spans="2:11" customFormat="1" ht="15.75">
      <c r="B30" s="59" t="s">
        <v>268</v>
      </c>
      <c r="C30" s="87"/>
      <c r="D30" s="87"/>
      <c r="E30" s="94"/>
      <c r="F30" s="89"/>
      <c r="G30" s="89"/>
      <c r="H30" s="89"/>
      <c r="I30" s="111"/>
      <c r="J30" s="111"/>
      <c r="K30" s="111"/>
    </row>
    <row r="31" spans="2:11" customFormat="1" ht="15.75">
      <c r="B31" s="56" t="s">
        <v>229</v>
      </c>
      <c r="C31" s="86"/>
      <c r="D31" s="86"/>
      <c r="E31" s="93"/>
      <c r="F31" s="88">
        <v>54539.22</v>
      </c>
      <c r="G31" s="88"/>
      <c r="H31" s="88">
        <v>203.79</v>
      </c>
      <c r="I31" s="110"/>
      <c r="J31" s="110"/>
      <c r="K31" s="110">
        <v>2.3999999999999998E-3</v>
      </c>
    </row>
    <row r="32" spans="2:11" customFormat="1" ht="15.75">
      <c r="B32" s="117" t="s">
        <v>561</v>
      </c>
      <c r="C32" s="87">
        <v>6200786</v>
      </c>
      <c r="D32" s="87" t="s">
        <v>164</v>
      </c>
      <c r="E32" s="94">
        <v>43349</v>
      </c>
      <c r="F32" s="89">
        <v>54539.22</v>
      </c>
      <c r="G32" s="89">
        <v>11462.02</v>
      </c>
      <c r="H32" s="89">
        <v>203.79</v>
      </c>
      <c r="I32" s="111">
        <v>0</v>
      </c>
      <c r="J32" s="111">
        <v>0.1585</v>
      </c>
      <c r="K32" s="111">
        <v>2.3999999999999998E-3</v>
      </c>
    </row>
    <row r="33" spans="1:11" customFormat="1">
      <c r="A33" s="1"/>
      <c r="B33" s="114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14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>
      <c r="C43" s="1"/>
    </row>
    <row r="44" spans="1:11">
      <c r="C44" s="1"/>
    </row>
    <row r="45" spans="1:11">
      <c r="C45" s="1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3:XFD1048576 A33:A37 B33:K36" xr:uid="{00000000-0002-0000-1000-000000000000}"/>
  </dataValidations>
  <pageMargins left="0.7" right="0.7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" style="1" customWidth="1"/>
    <col min="8" max="8" width="6.7109375" style="1" customWidth="1"/>
    <col min="9" max="9" width="7.7109375" style="1" bestFit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1:59">
      <c r="B1" s="80" t="s">
        <v>276</v>
      </c>
    </row>
    <row r="2" spans="1:59">
      <c r="B2" s="80" t="s">
        <v>277</v>
      </c>
    </row>
    <row r="3" spans="1:59">
      <c r="B3" s="80" t="s">
        <v>278</v>
      </c>
    </row>
    <row r="4" spans="1:59">
      <c r="B4" s="80" t="s">
        <v>279</v>
      </c>
    </row>
    <row r="6" spans="1:5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59" ht="26.25" customHeight="1">
      <c r="B7" s="144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5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M10" s="1"/>
      <c r="N10" s="1"/>
      <c r="O10" s="1"/>
      <c r="P10" s="1"/>
      <c r="BG10" s="1"/>
    </row>
    <row r="11" spans="1:59" s="4" customFormat="1" ht="18" customHeight="1">
      <c r="B11" s="55" t="s">
        <v>51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M11" s="1"/>
      <c r="N11" s="1"/>
      <c r="O11" s="1"/>
      <c r="P11" s="1"/>
      <c r="BG11" s="1"/>
    </row>
    <row r="12" spans="1:59" customFormat="1" ht="21" customHeight="1">
      <c r="B12" s="58" t="s">
        <v>551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1:59" customFormat="1" ht="15.75">
      <c r="B13" s="64" t="s">
        <v>268</v>
      </c>
      <c r="C13" s="87"/>
      <c r="D13" s="87"/>
      <c r="E13" s="87"/>
      <c r="F13" s="94"/>
      <c r="G13" s="89"/>
      <c r="H13" s="89"/>
      <c r="I13" s="89"/>
      <c r="J13" s="111"/>
      <c r="K13" s="111"/>
      <c r="L13" s="111"/>
    </row>
    <row r="14" spans="1:59" customFormat="1" ht="15.75">
      <c r="B14" s="58" t="s">
        <v>233</v>
      </c>
      <c r="C14" s="86"/>
      <c r="D14" s="86"/>
      <c r="E14" s="86"/>
      <c r="F14" s="93"/>
      <c r="G14" s="88"/>
      <c r="H14" s="88"/>
      <c r="I14" s="88"/>
      <c r="J14" s="110"/>
      <c r="K14" s="110"/>
      <c r="L14" s="110"/>
    </row>
    <row r="15" spans="1:59" customFormat="1" ht="15.75">
      <c r="B15" s="119" t="s">
        <v>268</v>
      </c>
      <c r="C15" s="87"/>
      <c r="D15" s="87"/>
      <c r="E15" s="87"/>
      <c r="F15" s="94"/>
      <c r="G15" s="89"/>
      <c r="H15" s="89"/>
      <c r="I15" s="89"/>
      <c r="J15" s="111"/>
      <c r="K15" s="111"/>
      <c r="L15" s="111"/>
    </row>
    <row r="16" spans="1:59" customFormat="1">
      <c r="A16" s="1"/>
      <c r="B16" s="114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8.85546875" style="2" customWidth="1"/>
    <col min="5" max="5" width="5.5703125" style="1" customWidth="1"/>
    <col min="6" max="6" width="11.7109375" style="1" customWidth="1"/>
    <col min="7" max="7" width="8.42578125" style="1" customWidth="1"/>
    <col min="8" max="8" width="6.85546875" style="1" customWidth="1"/>
    <col min="9" max="9" width="7.85546875" style="1" customWidth="1"/>
    <col min="10" max="12" width="11.140625" style="1" customWidth="1"/>
    <col min="13" max="13" width="7.5703125" style="1" customWidth="1"/>
    <col min="14" max="14" width="6.7109375" style="1" customWidth="1"/>
    <col min="15" max="15" width="7.7109375" style="1" customWidth="1"/>
    <col min="16" max="16" width="7.140625" style="1" customWidth="1"/>
    <col min="17" max="17" width="6" style="1" customWidth="1"/>
    <col min="18" max="18" width="7.85546875" style="1" customWidth="1"/>
    <col min="19" max="19" width="8.140625" style="1" customWidth="1"/>
    <col min="20" max="20" width="6.28515625" style="1" customWidth="1"/>
    <col min="21" max="21" width="8" style="1" customWidth="1"/>
    <col min="22" max="22" width="8.7109375" style="1" customWidth="1"/>
    <col min="23" max="23" width="10" style="1" customWidth="1"/>
    <col min="24" max="24" width="9.5703125" style="1" customWidth="1"/>
    <col min="25" max="25" width="6.140625" style="1" customWidth="1"/>
    <col min="26" max="27" width="5.7109375" style="1" customWidth="1"/>
    <col min="28" max="28" width="6.85546875" style="1" customWidth="1"/>
    <col min="29" max="29" width="6.42578125" style="1" customWidth="1"/>
    <col min="30" max="30" width="6.7109375" style="1" customWidth="1"/>
    <col min="31" max="31" width="7.28515625" style="1" customWidth="1"/>
    <col min="32" max="43" width="5.7109375" style="1" customWidth="1"/>
    <col min="44" max="16384" width="9.140625" style="1"/>
  </cols>
  <sheetData>
    <row r="1" spans="2:52">
      <c r="B1" s="80" t="s">
        <v>276</v>
      </c>
    </row>
    <row r="2" spans="2:52">
      <c r="B2" s="80" t="s">
        <v>277</v>
      </c>
    </row>
    <row r="3" spans="2:52">
      <c r="B3" s="80" t="s">
        <v>278</v>
      </c>
    </row>
    <row r="4" spans="2:52">
      <c r="B4" s="80" t="s">
        <v>279</v>
      </c>
    </row>
    <row r="6" spans="2:52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2:52" ht="26.25" customHeight="1">
      <c r="B7" s="144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2:52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2" t="s">
        <v>9</v>
      </c>
      <c r="L10" s="62" t="s">
        <v>10</v>
      </c>
      <c r="AZ10" s="1"/>
    </row>
    <row r="11" spans="2:52" s="4" customFormat="1" ht="18" customHeight="1">
      <c r="B11" s="55" t="s">
        <v>53</v>
      </c>
      <c r="C11" s="115"/>
      <c r="D11" s="115"/>
      <c r="E11" s="115"/>
      <c r="F11" s="92"/>
      <c r="G11" s="82"/>
      <c r="H11" s="82"/>
      <c r="I11" s="82"/>
      <c r="J11" s="109"/>
      <c r="K11" s="109"/>
      <c r="L11" s="109"/>
      <c r="AZ11" s="1"/>
    </row>
    <row r="12" spans="2:52" customFormat="1" ht="19.5" customHeight="1">
      <c r="B12" s="58" t="s">
        <v>235</v>
      </c>
      <c r="C12" s="86"/>
      <c r="D12" s="86"/>
      <c r="E12" s="86"/>
      <c r="F12" s="93"/>
      <c r="G12" s="88"/>
      <c r="H12" s="88"/>
      <c r="I12" s="88"/>
      <c r="J12" s="110"/>
      <c r="K12" s="110"/>
      <c r="L12" s="110"/>
    </row>
    <row r="13" spans="2:52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  <c r="L13" s="110"/>
    </row>
    <row r="14" spans="2:52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  <c r="L14" s="111"/>
    </row>
    <row r="15" spans="2:52" customFormat="1" ht="15.75">
      <c r="B15" s="58" t="s">
        <v>562</v>
      </c>
      <c r="C15" s="86"/>
      <c r="D15" s="86"/>
      <c r="E15" s="86"/>
      <c r="F15" s="93"/>
      <c r="G15" s="88"/>
      <c r="H15" s="88"/>
      <c r="I15" s="88"/>
      <c r="J15" s="110"/>
      <c r="K15" s="110"/>
      <c r="L15" s="110"/>
    </row>
    <row r="16" spans="2:52" customFormat="1" ht="15.75">
      <c r="B16" s="66" t="s">
        <v>268</v>
      </c>
      <c r="C16" s="87"/>
      <c r="D16" s="87"/>
      <c r="E16" s="87"/>
      <c r="F16" s="94"/>
      <c r="G16" s="89"/>
      <c r="H16" s="89"/>
      <c r="I16" s="89"/>
      <c r="J16" s="111"/>
      <c r="K16" s="111"/>
      <c r="L16" s="111"/>
    </row>
    <row r="17" spans="2:12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  <c r="L17" s="110"/>
    </row>
    <row r="18" spans="2:12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  <c r="L18" s="111"/>
    </row>
    <row r="19" spans="2:12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  <c r="L19" s="110"/>
    </row>
    <row r="20" spans="2:12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  <c r="L20" s="111"/>
    </row>
    <row r="21" spans="2:12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  <c r="L21" s="110"/>
    </row>
    <row r="22" spans="2:12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  <c r="L22" s="111"/>
    </row>
    <row r="23" spans="2:12" customFormat="1" ht="15.75">
      <c r="B23" s="58" t="s">
        <v>234</v>
      </c>
      <c r="C23" s="86"/>
      <c r="D23" s="86"/>
      <c r="E23" s="86"/>
      <c r="F23" s="93"/>
      <c r="G23" s="88"/>
      <c r="H23" s="88"/>
      <c r="I23" s="88"/>
      <c r="J23" s="110"/>
      <c r="K23" s="110"/>
      <c r="L23" s="110"/>
    </row>
    <row r="24" spans="2:12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  <c r="L24" s="110"/>
    </row>
    <row r="25" spans="2:12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  <c r="L25" s="111"/>
    </row>
    <row r="26" spans="2:12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  <c r="L26" s="110"/>
    </row>
    <row r="27" spans="2:12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  <c r="L27" s="111"/>
    </row>
    <row r="28" spans="2:12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  <c r="L28" s="110"/>
    </row>
    <row r="29" spans="2:12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  <c r="L29" s="111"/>
    </row>
    <row r="30" spans="2:12" customFormat="1" ht="15.75">
      <c r="B30" s="58" t="s">
        <v>221</v>
      </c>
      <c r="C30" s="86"/>
      <c r="D30" s="86"/>
      <c r="E30" s="86"/>
      <c r="F30" s="93"/>
      <c r="G30" s="88"/>
      <c r="H30" s="88"/>
      <c r="I30" s="88"/>
      <c r="J30" s="110"/>
      <c r="K30" s="110"/>
      <c r="L30" s="110"/>
    </row>
    <row r="31" spans="2:12" customFormat="1" ht="15.75">
      <c r="B31" s="66" t="s">
        <v>268</v>
      </c>
      <c r="C31" s="87"/>
      <c r="D31" s="87"/>
      <c r="E31" s="87"/>
      <c r="F31" s="94"/>
      <c r="G31" s="89"/>
      <c r="H31" s="89"/>
      <c r="I31" s="89"/>
      <c r="J31" s="111"/>
      <c r="K31" s="111"/>
      <c r="L31" s="111"/>
    </row>
    <row r="32" spans="2:12" customFormat="1" ht="15.75">
      <c r="B32" s="58" t="s">
        <v>72</v>
      </c>
      <c r="C32" s="86"/>
      <c r="D32" s="86"/>
      <c r="E32" s="86"/>
      <c r="F32" s="93"/>
      <c r="G32" s="88"/>
      <c r="H32" s="88"/>
      <c r="I32" s="88"/>
      <c r="J32" s="110"/>
      <c r="K32" s="110"/>
      <c r="L32" s="110"/>
    </row>
    <row r="33" spans="1:12" customFormat="1" ht="15.75">
      <c r="B33" s="121" t="s">
        <v>268</v>
      </c>
      <c r="C33" s="87"/>
      <c r="D33" s="87"/>
      <c r="E33" s="87"/>
      <c r="F33" s="94"/>
      <c r="G33" s="89"/>
      <c r="H33" s="89"/>
      <c r="I33" s="89"/>
      <c r="J33" s="111"/>
      <c r="K33" s="111"/>
      <c r="L33" s="111"/>
    </row>
    <row r="34" spans="1:12" customFormat="1">
      <c r="A34" s="1"/>
      <c r="B34" s="114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114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14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14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34" t="s">
        <v>256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customFormat="1" ht="12.75"/>
    <row r="40" spans="1:12" customFormat="1" ht="12.75"/>
    <row r="41" spans="1:12" customFormat="1" ht="12.75"/>
    <row r="42" spans="1:12" customFormat="1" ht="12.75"/>
    <row r="43" spans="1:12" customFormat="1" ht="12.75"/>
    <row r="44" spans="1:12" customFormat="1" ht="12.75"/>
    <row r="45" spans="1:12" customFormat="1" ht="12.75"/>
    <row r="46" spans="1:12" customFormat="1" ht="12.75"/>
    <row r="47" spans="1:12" customFormat="1" ht="12.75"/>
    <row r="48" spans="1:12" customFormat="1" ht="12.75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16"/>
  <sheetViews>
    <sheetView rightToLeft="1" workbookViewId="0">
      <selection activeCell="L13" sqref="L13:L14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6.140625" style="2" bestFit="1" customWidth="1"/>
    <col min="5" max="5" width="7.42578125" style="1" bestFit="1" customWidth="1"/>
    <col min="6" max="6" width="11.7109375" style="1" bestFit="1" customWidth="1"/>
    <col min="7" max="7" width="12.42578125" style="1" bestFit="1" customWidth="1"/>
    <col min="8" max="9" width="7.85546875" style="1" bestFit="1" customWidth="1"/>
    <col min="10" max="10" width="13.140625" style="1" bestFit="1" customWidth="1"/>
    <col min="11" max="12" width="11.1406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37" width="5.7109375" style="1" customWidth="1"/>
    <col min="38" max="38" width="3.42578125" style="1" customWidth="1"/>
    <col min="39" max="39" width="5.7109375" style="1" hidden="1" customWidth="1"/>
    <col min="40" max="40" width="10.140625" style="1" customWidth="1"/>
    <col min="41" max="41" width="13.85546875" style="1" customWidth="1"/>
    <col min="42" max="42" width="5.7109375" style="1" customWidth="1"/>
    <col min="43" max="16384" width="9.140625" style="1"/>
  </cols>
  <sheetData>
    <row r="1" spans="2:13">
      <c r="B1" s="80" t="s">
        <v>276</v>
      </c>
    </row>
    <row r="2" spans="2:13">
      <c r="B2" s="80" t="s">
        <v>277</v>
      </c>
    </row>
    <row r="3" spans="2:13">
      <c r="B3" s="80" t="s">
        <v>278</v>
      </c>
    </row>
    <row r="4" spans="2:13">
      <c r="B4" s="80" t="s">
        <v>279</v>
      </c>
    </row>
    <row r="5" spans="2:13">
      <c r="B5" s="81"/>
    </row>
    <row r="6" spans="2:13" ht="26.25" customHeight="1">
      <c r="B6" s="131" t="s">
        <v>196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3" s="3" customFormat="1" ht="63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2" t="s">
        <v>10</v>
      </c>
    </row>
    <row r="10" spans="2:13" s="4" customFormat="1" ht="18" customHeight="1">
      <c r="B10" s="55" t="s">
        <v>46</v>
      </c>
      <c r="C10" s="115"/>
      <c r="D10" s="83"/>
      <c r="E10" s="83"/>
      <c r="F10" s="83"/>
      <c r="G10" s="83"/>
      <c r="H10" s="109"/>
      <c r="I10" s="109"/>
      <c r="J10" s="82">
        <v>10805.44</v>
      </c>
      <c r="K10" s="109"/>
      <c r="L10" s="109">
        <v>0.12839999999999999</v>
      </c>
    </row>
    <row r="11" spans="2:13" customFormat="1" ht="15.75">
      <c r="B11" s="56" t="s">
        <v>232</v>
      </c>
      <c r="C11" s="86"/>
      <c r="D11" s="86"/>
      <c r="E11" s="86"/>
      <c r="F11" s="86"/>
      <c r="G11" s="86"/>
      <c r="H11" s="110"/>
      <c r="I11" s="110"/>
      <c r="J11" s="88">
        <v>10805.44</v>
      </c>
      <c r="K11" s="110"/>
      <c r="L11" s="110">
        <v>0.12839999999999999</v>
      </c>
    </row>
    <row r="12" spans="2:13" customFormat="1" ht="15.75">
      <c r="B12" s="56" t="s">
        <v>267</v>
      </c>
      <c r="C12" s="86"/>
      <c r="D12" s="86"/>
      <c r="E12" s="86"/>
      <c r="F12" s="86"/>
      <c r="G12" s="86"/>
      <c r="H12" s="110"/>
      <c r="I12" s="110"/>
      <c r="J12" s="88">
        <v>10057.39</v>
      </c>
      <c r="K12" s="110"/>
      <c r="L12" s="110">
        <v>0.1195</v>
      </c>
    </row>
    <row r="13" spans="2:13" customFormat="1" ht="15.75">
      <c r="B13" s="57" t="s">
        <v>569</v>
      </c>
      <c r="C13" s="126">
        <v>9020017</v>
      </c>
      <c r="D13" s="126">
        <v>31</v>
      </c>
      <c r="E13" s="126" t="s">
        <v>570</v>
      </c>
      <c r="F13" s="126" t="s">
        <v>298</v>
      </c>
      <c r="G13" s="126" t="s">
        <v>165</v>
      </c>
      <c r="H13" s="89">
        <v>0</v>
      </c>
      <c r="I13" s="89">
        <v>0</v>
      </c>
      <c r="J13" s="89">
        <v>437.3</v>
      </c>
      <c r="K13" s="111">
        <f>+J13/$J$10</f>
        <v>4.0470355672698195E-2</v>
      </c>
      <c r="L13" s="111">
        <f>+J13/'סכום נכסי הקרן'!$C$42</f>
        <v>5.1946947353616029E-3</v>
      </c>
    </row>
    <row r="14" spans="2:13" customFormat="1" ht="15.75">
      <c r="B14" s="57" t="s">
        <v>571</v>
      </c>
      <c r="C14" s="126">
        <v>11010041</v>
      </c>
      <c r="D14" s="126">
        <v>12</v>
      </c>
      <c r="E14" s="126" t="s">
        <v>297</v>
      </c>
      <c r="F14" s="126" t="s">
        <v>298</v>
      </c>
      <c r="G14" s="126" t="s">
        <v>165</v>
      </c>
      <c r="H14" s="89">
        <v>0</v>
      </c>
      <c r="I14" s="89">
        <v>0</v>
      </c>
      <c r="J14" s="89">
        <v>9620.09</v>
      </c>
      <c r="K14" s="111">
        <f>+J14/$J$10</f>
        <v>0.89030062635117124</v>
      </c>
      <c r="L14" s="111">
        <f>+J14/'סכום נכסי הקרן'!$C$42</f>
        <v>0.11427722587858405</v>
      </c>
    </row>
    <row r="15" spans="2:13" customFormat="1" ht="15.75">
      <c r="B15" s="56" t="s">
        <v>269</v>
      </c>
      <c r="C15" s="86"/>
      <c r="D15" s="86"/>
      <c r="E15" s="86"/>
      <c r="F15" s="86"/>
      <c r="G15" s="86"/>
      <c r="H15" s="110"/>
      <c r="I15" s="110"/>
      <c r="J15" s="88">
        <v>748.05</v>
      </c>
      <c r="K15" s="110"/>
      <c r="L15" s="110">
        <v>8.8999999999999999E-3</v>
      </c>
    </row>
    <row r="16" spans="2:13" customFormat="1" ht="15.75">
      <c r="B16" s="57" t="s">
        <v>270</v>
      </c>
      <c r="C16" s="126">
        <v>1</v>
      </c>
      <c r="D16" s="126">
        <v>12</v>
      </c>
      <c r="E16" s="126" t="s">
        <v>297</v>
      </c>
      <c r="F16" s="126" t="s">
        <v>298</v>
      </c>
      <c r="G16" s="87" t="s">
        <v>164</v>
      </c>
      <c r="H16" s="111">
        <v>0</v>
      </c>
      <c r="I16" s="111">
        <v>0</v>
      </c>
      <c r="J16" s="89">
        <v>748.05</v>
      </c>
      <c r="K16" s="111">
        <f>J16*100/J10/100</f>
        <v>6.9229017976130541E-2</v>
      </c>
      <c r="L16" s="111">
        <v>8.8999999999999999E-3</v>
      </c>
    </row>
    <row r="17" spans="1:12" customFormat="1" ht="15.75">
      <c r="B17" s="56" t="s">
        <v>271</v>
      </c>
      <c r="C17" s="86"/>
      <c r="D17" s="86"/>
      <c r="E17" s="86"/>
      <c r="F17" s="86"/>
      <c r="G17" s="86"/>
      <c r="H17" s="110"/>
      <c r="I17" s="110"/>
      <c r="J17" s="88"/>
      <c r="K17" s="110"/>
      <c r="L17" s="110"/>
    </row>
    <row r="18" spans="1:12" customFormat="1" ht="15.75">
      <c r="B18" s="57" t="s">
        <v>268</v>
      </c>
      <c r="C18" s="87"/>
      <c r="D18" s="87"/>
      <c r="E18" s="87"/>
      <c r="F18" s="87"/>
      <c r="G18" s="87"/>
      <c r="H18" s="111"/>
      <c r="I18" s="111"/>
      <c r="J18" s="89"/>
      <c r="K18" s="111"/>
      <c r="L18" s="111"/>
    </row>
    <row r="19" spans="1:12" customFormat="1" ht="15.75">
      <c r="B19" s="56" t="s">
        <v>272</v>
      </c>
      <c r="C19" s="86"/>
      <c r="D19" s="86"/>
      <c r="E19" s="86"/>
      <c r="F19" s="86"/>
      <c r="G19" s="86"/>
      <c r="H19" s="110"/>
      <c r="I19" s="110"/>
      <c r="J19" s="88"/>
      <c r="K19" s="110"/>
      <c r="L19" s="110"/>
    </row>
    <row r="20" spans="1:12" customFormat="1" ht="15.75">
      <c r="B20" s="57" t="s">
        <v>268</v>
      </c>
      <c r="C20" s="87"/>
      <c r="D20" s="87"/>
      <c r="E20" s="87"/>
      <c r="F20" s="87"/>
      <c r="G20" s="87"/>
      <c r="H20" s="111"/>
      <c r="I20" s="111"/>
      <c r="J20" s="89"/>
      <c r="K20" s="111"/>
      <c r="L20" s="111"/>
    </row>
    <row r="21" spans="1:12" customFormat="1" ht="15.75">
      <c r="B21" s="56" t="s">
        <v>273</v>
      </c>
      <c r="C21" s="86"/>
      <c r="D21" s="86"/>
      <c r="E21" s="86"/>
      <c r="F21" s="86"/>
      <c r="G21" s="86"/>
      <c r="H21" s="110"/>
      <c r="I21" s="110"/>
      <c r="J21" s="88"/>
      <c r="K21" s="110"/>
      <c r="L21" s="110"/>
    </row>
    <row r="22" spans="1:12" customFormat="1" ht="15.75">
      <c r="B22" s="57" t="s">
        <v>268</v>
      </c>
      <c r="C22" s="87"/>
      <c r="D22" s="87"/>
      <c r="E22" s="87"/>
      <c r="F22" s="87"/>
      <c r="G22" s="87"/>
      <c r="H22" s="111"/>
      <c r="I22" s="111"/>
      <c r="J22" s="89"/>
      <c r="K22" s="111"/>
      <c r="L22" s="111"/>
    </row>
    <row r="23" spans="1:12" customFormat="1" ht="15.75">
      <c r="B23" s="56" t="s">
        <v>274</v>
      </c>
      <c r="C23" s="86"/>
      <c r="D23" s="86"/>
      <c r="E23" s="86"/>
      <c r="F23" s="86"/>
      <c r="G23" s="86"/>
      <c r="H23" s="110"/>
      <c r="I23" s="110"/>
      <c r="J23" s="88"/>
      <c r="K23" s="110"/>
      <c r="L23" s="110"/>
    </row>
    <row r="24" spans="1:12" customFormat="1" ht="15.75">
      <c r="B24" s="57" t="s">
        <v>268</v>
      </c>
      <c r="C24" s="87"/>
      <c r="D24" s="87"/>
      <c r="E24" s="87"/>
      <c r="F24" s="87"/>
      <c r="G24" s="87"/>
      <c r="H24" s="111"/>
      <c r="I24" s="111"/>
      <c r="J24" s="89"/>
      <c r="K24" s="111"/>
      <c r="L24" s="111"/>
    </row>
    <row r="25" spans="1:12" customFormat="1" ht="15.75">
      <c r="B25" s="56" t="s">
        <v>275</v>
      </c>
      <c r="C25" s="86"/>
      <c r="D25" s="86"/>
      <c r="E25" s="86"/>
      <c r="F25" s="86"/>
      <c r="G25" s="86"/>
      <c r="H25" s="110"/>
      <c r="I25" s="110"/>
      <c r="J25" s="88"/>
      <c r="K25" s="110"/>
      <c r="L25" s="110"/>
    </row>
    <row r="26" spans="1:12" customFormat="1" ht="15.75">
      <c r="B26" s="57" t="s">
        <v>268</v>
      </c>
      <c r="C26" s="87"/>
      <c r="D26" s="87"/>
      <c r="E26" s="87"/>
      <c r="F26" s="87"/>
      <c r="G26" s="87"/>
      <c r="H26" s="111"/>
      <c r="I26" s="111"/>
      <c r="J26" s="89"/>
      <c r="K26" s="111"/>
      <c r="L26" s="111"/>
    </row>
    <row r="27" spans="1:12" customFormat="1" ht="15.75">
      <c r="B27" s="56" t="s">
        <v>231</v>
      </c>
      <c r="C27" s="86"/>
      <c r="D27" s="86"/>
      <c r="E27" s="86"/>
      <c r="F27" s="86"/>
      <c r="G27" s="86"/>
      <c r="H27" s="110"/>
      <c r="I27" s="110"/>
      <c r="J27" s="88"/>
      <c r="K27" s="110"/>
      <c r="L27" s="110"/>
    </row>
    <row r="28" spans="1:12" customFormat="1" ht="15.75">
      <c r="B28" s="56" t="s">
        <v>269</v>
      </c>
      <c r="C28" s="86"/>
      <c r="D28" s="86"/>
      <c r="E28" s="86"/>
      <c r="F28" s="86"/>
      <c r="G28" s="86"/>
      <c r="H28" s="110"/>
      <c r="I28" s="110"/>
      <c r="J28" s="88"/>
      <c r="K28" s="110"/>
      <c r="L28" s="110"/>
    </row>
    <row r="29" spans="1:12" customFormat="1" ht="15.75">
      <c r="B29" s="57" t="s">
        <v>268</v>
      </c>
      <c r="C29" s="87"/>
      <c r="D29" s="87"/>
      <c r="E29" s="87"/>
      <c r="F29" s="87"/>
      <c r="G29" s="87"/>
      <c r="H29" s="111"/>
      <c r="I29" s="111"/>
      <c r="J29" s="89"/>
      <c r="K29" s="111"/>
      <c r="L29" s="111"/>
    </row>
    <row r="30" spans="1:12" customFormat="1" ht="15.75">
      <c r="B30" s="56" t="s">
        <v>275</v>
      </c>
      <c r="C30" s="86"/>
      <c r="D30" s="86"/>
      <c r="E30" s="86"/>
      <c r="F30" s="86"/>
      <c r="G30" s="86"/>
      <c r="H30" s="110"/>
      <c r="I30" s="110"/>
      <c r="J30" s="88"/>
      <c r="K30" s="110"/>
      <c r="L30" s="110"/>
    </row>
    <row r="31" spans="1:12" customFormat="1" ht="15.75">
      <c r="B31" s="116" t="s">
        <v>268</v>
      </c>
      <c r="C31" s="87"/>
      <c r="D31" s="87"/>
      <c r="E31" s="87"/>
      <c r="F31" s="87"/>
      <c r="G31" s="87"/>
      <c r="H31" s="111"/>
      <c r="I31" s="111"/>
      <c r="J31" s="89"/>
      <c r="K31" s="111"/>
      <c r="L31" s="111"/>
    </row>
    <row r="32" spans="1:12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134" t="s">
        <v>256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customFormat="1" ht="12.75"/>
    <row r="35" spans="1:12" customFormat="1" ht="12.75"/>
    <row r="36" spans="1:12" customFormat="1" ht="12.75"/>
    <row r="37" spans="1:12" customFormat="1" ht="12.75"/>
    <row r="38" spans="1:12" customFormat="1" ht="12.75"/>
    <row r="39" spans="1:12" customFormat="1" ht="12.75"/>
    <row r="40" spans="1:12" customFormat="1" ht="12.75"/>
    <row r="41" spans="1:12" customFormat="1" ht="12.75"/>
    <row r="42" spans="1:12">
      <c r="D42" s="1"/>
    </row>
    <row r="43" spans="1:12">
      <c r="D43" s="1"/>
    </row>
    <row r="44" spans="1:12">
      <c r="D44" s="1"/>
    </row>
    <row r="45" spans="1:12">
      <c r="D45" s="1"/>
    </row>
    <row r="46" spans="1:12">
      <c r="D46" s="1"/>
    </row>
    <row r="47" spans="1:12">
      <c r="D47" s="1"/>
    </row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E516" s="2"/>
    </row>
  </sheetData>
  <mergeCells count="2">
    <mergeCell ref="B6:L6"/>
    <mergeCell ref="B33:L3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.7" right="0.7" top="0.75" bottom="0.75" header="0.3" footer="0.3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7109375" style="2" bestFit="1" customWidth="1"/>
    <col min="4" max="4" width="8.85546875" style="2" customWidth="1"/>
    <col min="5" max="5" width="9.85546875" style="1" bestFit="1" customWidth="1"/>
    <col min="6" max="6" width="11.7109375" style="1" customWidth="1"/>
    <col min="7" max="7" width="15.140625" style="1" bestFit="1" customWidth="1"/>
    <col min="8" max="8" width="7.28515625" style="1" customWidth="1"/>
    <col min="9" max="9" width="9.28515625" style="1" bestFit="1" customWidth="1"/>
    <col min="10" max="11" width="11.140625" style="1" customWidth="1"/>
    <col min="12" max="12" width="7.5703125" style="1" customWidth="1"/>
    <col min="13" max="13" width="6.7109375" style="1" customWidth="1"/>
    <col min="14" max="14" width="7.7109375" style="1" customWidth="1"/>
    <col min="15" max="15" width="7.140625" style="1" customWidth="1"/>
    <col min="16" max="16" width="6" style="1" customWidth="1"/>
    <col min="17" max="17" width="7.85546875" style="1" customWidth="1"/>
    <col min="18" max="18" width="8.140625" style="1" customWidth="1"/>
    <col min="19" max="19" width="6.28515625" style="1" customWidth="1"/>
    <col min="20" max="20" width="8" style="1" customWidth="1"/>
    <col min="21" max="21" width="8.7109375" style="1" customWidth="1"/>
    <col min="22" max="22" width="10" style="1" customWidth="1"/>
    <col min="23" max="23" width="9.5703125" style="1" customWidth="1"/>
    <col min="24" max="24" width="6.140625" style="1" customWidth="1"/>
    <col min="25" max="26" width="5.7109375" style="1" customWidth="1"/>
    <col min="27" max="27" width="6.85546875" style="1" customWidth="1"/>
    <col min="28" max="28" width="6.42578125" style="1" customWidth="1"/>
    <col min="29" max="29" width="6.7109375" style="1" customWidth="1"/>
    <col min="30" max="30" width="7.28515625" style="1" customWidth="1"/>
    <col min="31" max="42" width="5.7109375" style="1" customWidth="1"/>
    <col min="43" max="16384" width="9.140625" style="1"/>
  </cols>
  <sheetData>
    <row r="1" spans="2:49">
      <c r="B1" s="80" t="s">
        <v>276</v>
      </c>
    </row>
    <row r="2" spans="2:49">
      <c r="B2" s="80" t="s">
        <v>277</v>
      </c>
    </row>
    <row r="3" spans="2:49">
      <c r="B3" s="80" t="s">
        <v>278</v>
      </c>
    </row>
    <row r="4" spans="2:49">
      <c r="B4" s="80" t="s">
        <v>279</v>
      </c>
    </row>
    <row r="6" spans="2:49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49" ht="26.25" customHeight="1">
      <c r="B7" s="144" t="s">
        <v>120</v>
      </c>
      <c r="C7" s="145"/>
      <c r="D7" s="145"/>
      <c r="E7" s="145"/>
      <c r="F7" s="145"/>
      <c r="G7" s="145"/>
      <c r="H7" s="145"/>
      <c r="I7" s="145"/>
      <c r="J7" s="145"/>
      <c r="K7" s="146"/>
    </row>
    <row r="8" spans="2:49" s="3" customFormat="1" ht="63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2" t="s">
        <v>8</v>
      </c>
      <c r="K10" s="62" t="s">
        <v>9</v>
      </c>
      <c r="AW10" s="1"/>
    </row>
    <row r="11" spans="2:49" s="4" customFormat="1" ht="18" customHeight="1">
      <c r="B11" s="55" t="s">
        <v>60</v>
      </c>
      <c r="C11" s="115"/>
      <c r="D11" s="115"/>
      <c r="E11" s="115"/>
      <c r="F11" s="92"/>
      <c r="G11" s="82">
        <v>-718586</v>
      </c>
      <c r="H11" s="82"/>
      <c r="I11" s="82">
        <v>-13.13</v>
      </c>
      <c r="J11" s="109"/>
      <c r="K11" s="109">
        <v>-2.0000000000000001E-4</v>
      </c>
      <c r="AW11" s="1"/>
    </row>
    <row r="12" spans="2:49" customFormat="1" ht="19.5" customHeight="1">
      <c r="B12" s="58" t="s">
        <v>563</v>
      </c>
      <c r="C12" s="86"/>
      <c r="D12" s="86"/>
      <c r="E12" s="86"/>
      <c r="F12" s="93"/>
      <c r="G12" s="88">
        <v>-718586</v>
      </c>
      <c r="H12" s="88"/>
      <c r="I12" s="88">
        <v>-13.13</v>
      </c>
      <c r="J12" s="110"/>
      <c r="K12" s="110">
        <v>-2.0000000000000001E-4</v>
      </c>
    </row>
    <row r="13" spans="2:49" customFormat="1" ht="15.75">
      <c r="B13" s="58" t="s">
        <v>219</v>
      </c>
      <c r="C13" s="86"/>
      <c r="D13" s="86"/>
      <c r="E13" s="86"/>
      <c r="F13" s="93"/>
      <c r="G13" s="88"/>
      <c r="H13" s="88"/>
      <c r="I13" s="88"/>
      <c r="J13" s="110"/>
      <c r="K13" s="110"/>
    </row>
    <row r="14" spans="2:49" customFormat="1" ht="15.75">
      <c r="B14" s="66" t="s">
        <v>268</v>
      </c>
      <c r="C14" s="87"/>
      <c r="D14" s="87"/>
      <c r="E14" s="87"/>
      <c r="F14" s="94"/>
      <c r="G14" s="89"/>
      <c r="H14" s="89"/>
      <c r="I14" s="89"/>
      <c r="J14" s="111"/>
      <c r="K14" s="111"/>
    </row>
    <row r="15" spans="2:49" customFormat="1" ht="15.75">
      <c r="B15" s="58" t="s">
        <v>562</v>
      </c>
      <c r="C15" s="86"/>
      <c r="D15" s="86"/>
      <c r="E15" s="86"/>
      <c r="F15" s="93"/>
      <c r="G15" s="88">
        <v>-718586</v>
      </c>
      <c r="H15" s="88"/>
      <c r="I15" s="88">
        <v>-13.13</v>
      </c>
      <c r="J15" s="110"/>
      <c r="K15" s="110">
        <v>-2.0000000000000001E-4</v>
      </c>
    </row>
    <row r="16" spans="2:49" customFormat="1" ht="15.75">
      <c r="B16" s="66" t="s">
        <v>564</v>
      </c>
      <c r="C16" s="87">
        <v>99061582</v>
      </c>
      <c r="D16" s="87" t="s">
        <v>565</v>
      </c>
      <c r="E16" s="87" t="s">
        <v>165</v>
      </c>
      <c r="F16" s="94">
        <v>44280</v>
      </c>
      <c r="G16" s="89">
        <v>-718586</v>
      </c>
      <c r="H16" s="89">
        <v>1.827</v>
      </c>
      <c r="I16" s="89">
        <v>-13.13</v>
      </c>
      <c r="J16" s="111">
        <v>1</v>
      </c>
      <c r="K16" s="111">
        <v>-2.0000000000000001E-4</v>
      </c>
    </row>
    <row r="17" spans="1:11" customFormat="1" ht="15.75">
      <c r="B17" s="58" t="s">
        <v>223</v>
      </c>
      <c r="C17" s="86"/>
      <c r="D17" s="86"/>
      <c r="E17" s="86"/>
      <c r="F17" s="93"/>
      <c r="G17" s="88"/>
      <c r="H17" s="88"/>
      <c r="I17" s="88"/>
      <c r="J17" s="110"/>
      <c r="K17" s="110"/>
    </row>
    <row r="18" spans="1:11" customFormat="1" ht="15.75">
      <c r="B18" s="66" t="s">
        <v>268</v>
      </c>
      <c r="C18" s="87"/>
      <c r="D18" s="87"/>
      <c r="E18" s="87"/>
      <c r="F18" s="94"/>
      <c r="G18" s="89"/>
      <c r="H18" s="89"/>
      <c r="I18" s="89"/>
      <c r="J18" s="111"/>
      <c r="K18" s="111"/>
    </row>
    <row r="19" spans="1:11" customFormat="1" ht="15.75">
      <c r="B19" s="58" t="s">
        <v>220</v>
      </c>
      <c r="C19" s="86"/>
      <c r="D19" s="86"/>
      <c r="E19" s="86"/>
      <c r="F19" s="93"/>
      <c r="G19" s="88"/>
      <c r="H19" s="88"/>
      <c r="I19" s="88"/>
      <c r="J19" s="110"/>
      <c r="K19" s="110"/>
    </row>
    <row r="20" spans="1:11" customFormat="1" ht="15.75">
      <c r="B20" s="66" t="s">
        <v>268</v>
      </c>
      <c r="C20" s="87"/>
      <c r="D20" s="87"/>
      <c r="E20" s="87"/>
      <c r="F20" s="94"/>
      <c r="G20" s="89"/>
      <c r="H20" s="89"/>
      <c r="I20" s="89"/>
      <c r="J20" s="111"/>
      <c r="K20" s="111"/>
    </row>
    <row r="21" spans="1:11" customFormat="1" ht="15.75">
      <c r="B21" s="58" t="s">
        <v>72</v>
      </c>
      <c r="C21" s="86"/>
      <c r="D21" s="86"/>
      <c r="E21" s="86"/>
      <c r="F21" s="93"/>
      <c r="G21" s="88"/>
      <c r="H21" s="88"/>
      <c r="I21" s="88"/>
      <c r="J21" s="110"/>
      <c r="K21" s="110"/>
    </row>
    <row r="22" spans="1:11" customFormat="1" ht="15.75">
      <c r="B22" s="66" t="s">
        <v>268</v>
      </c>
      <c r="C22" s="87"/>
      <c r="D22" s="87"/>
      <c r="E22" s="87"/>
      <c r="F22" s="94"/>
      <c r="G22" s="89"/>
      <c r="H22" s="89"/>
      <c r="I22" s="89"/>
      <c r="J22" s="111"/>
      <c r="K22" s="111"/>
    </row>
    <row r="23" spans="1:11" customFormat="1" ht="15.75">
      <c r="B23" s="58" t="s">
        <v>236</v>
      </c>
      <c r="C23" s="86"/>
      <c r="D23" s="86"/>
      <c r="E23" s="86"/>
      <c r="F23" s="93"/>
      <c r="G23" s="88"/>
      <c r="H23" s="88"/>
      <c r="I23" s="88"/>
      <c r="J23" s="110"/>
      <c r="K23" s="110"/>
    </row>
    <row r="24" spans="1:11" customFormat="1" ht="15.75">
      <c r="B24" s="58" t="s">
        <v>219</v>
      </c>
      <c r="C24" s="86"/>
      <c r="D24" s="86"/>
      <c r="E24" s="86"/>
      <c r="F24" s="93"/>
      <c r="G24" s="88"/>
      <c r="H24" s="88"/>
      <c r="I24" s="88"/>
      <c r="J24" s="110"/>
      <c r="K24" s="110"/>
    </row>
    <row r="25" spans="1:11" customFormat="1" ht="15.75">
      <c r="B25" s="66" t="s">
        <v>268</v>
      </c>
      <c r="C25" s="87"/>
      <c r="D25" s="87"/>
      <c r="E25" s="87"/>
      <c r="F25" s="94"/>
      <c r="G25" s="89"/>
      <c r="H25" s="89"/>
      <c r="I25" s="89"/>
      <c r="J25" s="111"/>
      <c r="K25" s="111"/>
    </row>
    <row r="26" spans="1:11" customFormat="1" ht="15.75">
      <c r="B26" s="58" t="s">
        <v>224</v>
      </c>
      <c r="C26" s="86"/>
      <c r="D26" s="86"/>
      <c r="E26" s="86"/>
      <c r="F26" s="93"/>
      <c r="G26" s="88"/>
      <c r="H26" s="88"/>
      <c r="I26" s="88"/>
      <c r="J26" s="110"/>
      <c r="K26" s="110"/>
    </row>
    <row r="27" spans="1:11" customFormat="1" ht="15.75">
      <c r="B27" s="66" t="s">
        <v>268</v>
      </c>
      <c r="C27" s="87"/>
      <c r="D27" s="87"/>
      <c r="E27" s="87"/>
      <c r="F27" s="94"/>
      <c r="G27" s="89"/>
      <c r="H27" s="89"/>
      <c r="I27" s="89"/>
      <c r="J27" s="111"/>
      <c r="K27" s="111"/>
    </row>
    <row r="28" spans="1:11" customFormat="1" ht="15.75">
      <c r="B28" s="58" t="s">
        <v>220</v>
      </c>
      <c r="C28" s="86"/>
      <c r="D28" s="86"/>
      <c r="E28" s="86"/>
      <c r="F28" s="93"/>
      <c r="G28" s="88"/>
      <c r="H28" s="88"/>
      <c r="I28" s="88"/>
      <c r="J28" s="110"/>
      <c r="K28" s="110"/>
    </row>
    <row r="29" spans="1:11" customFormat="1" ht="15.75">
      <c r="B29" s="66" t="s">
        <v>268</v>
      </c>
      <c r="C29" s="87"/>
      <c r="D29" s="87"/>
      <c r="E29" s="87"/>
      <c r="F29" s="94"/>
      <c r="G29" s="89"/>
      <c r="H29" s="89"/>
      <c r="I29" s="89"/>
      <c r="J29" s="111"/>
      <c r="K29" s="111"/>
    </row>
    <row r="30" spans="1:11" customFormat="1" ht="15.75">
      <c r="B30" s="58" t="s">
        <v>72</v>
      </c>
      <c r="C30" s="86"/>
      <c r="D30" s="86"/>
      <c r="E30" s="86"/>
      <c r="F30" s="93"/>
      <c r="G30" s="88"/>
      <c r="H30" s="88"/>
      <c r="I30" s="88"/>
      <c r="J30" s="110"/>
      <c r="K30" s="110"/>
    </row>
    <row r="31" spans="1:11" customFormat="1" ht="15.75">
      <c r="B31" s="121" t="s">
        <v>268</v>
      </c>
      <c r="C31" s="87"/>
      <c r="D31" s="87"/>
      <c r="E31" s="87"/>
      <c r="F31" s="94"/>
      <c r="G31" s="89"/>
      <c r="H31" s="89"/>
      <c r="I31" s="89"/>
      <c r="J31" s="111"/>
      <c r="K31" s="111"/>
    </row>
    <row r="32" spans="1:11" customFormat="1">
      <c r="A32" s="1"/>
      <c r="B32" s="114" t="s">
        <v>249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customFormat="1">
      <c r="A33" s="1"/>
      <c r="B33" s="114" t="s">
        <v>133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114" t="s">
        <v>245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114" t="s">
        <v>246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</row>
    <row r="37" spans="1:11" customFormat="1" ht="12.75"/>
    <row r="38" spans="1:11" customFormat="1" ht="12.75"/>
    <row r="39" spans="1:11" customFormat="1" ht="12.75"/>
    <row r="40" spans="1:11" customFormat="1" ht="12.75"/>
    <row r="41" spans="1:11" customFormat="1" ht="12.75"/>
    <row r="42" spans="1:11" customFormat="1" ht="12.75"/>
    <row r="43" spans="1:11" customFormat="1" ht="12.75"/>
    <row r="44" spans="1:11" customFormat="1" ht="12.75"/>
    <row r="45" spans="1:11" customFormat="1" ht="12.75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6:K36"/>
  </mergeCells>
  <phoneticPr fontId="4" type="noConversion"/>
  <dataValidations count="1">
    <dataValidation allowBlank="1" showInputMessage="1" showErrorMessage="1" sqref="A5:XFD11 A46:XFD1048576 A32:A36 B32:K35" xr:uid="{00000000-0002-0000-1300-000000000000}"/>
  </dataValidation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0" width="6.42578125" style="1" bestFit="1" customWidth="1"/>
    <col min="11" max="11" width="7.140625" style="1" bestFit="1" customWidth="1"/>
    <col min="12" max="12" width="7.85546875" style="1" customWidth="1"/>
    <col min="13" max="13" width="7" style="1" customWidth="1"/>
    <col min="14" max="14" width="8.140625" style="1" customWidth="1"/>
    <col min="15" max="17" width="11.140625" style="1" customWidth="1"/>
    <col min="18" max="18" width="7.5703125" style="1" customWidth="1"/>
    <col min="19" max="19" width="6.7109375" style="1" customWidth="1"/>
    <col min="20" max="20" width="7.7109375" style="1" customWidth="1"/>
    <col min="21" max="21" width="7.140625" style="1" customWidth="1"/>
    <col min="22" max="22" width="6" style="1" customWidth="1"/>
    <col min="23" max="23" width="7.85546875" style="1" customWidth="1"/>
    <col min="24" max="24" width="8.140625" style="1" customWidth="1"/>
    <col min="25" max="25" width="6.28515625" style="1" customWidth="1"/>
    <col min="26" max="26" width="8" style="1" customWidth="1"/>
    <col min="27" max="27" width="8.7109375" style="1" customWidth="1"/>
    <col min="28" max="28" width="10" style="1" customWidth="1"/>
    <col min="29" max="29" width="9.5703125" style="1" customWidth="1"/>
    <col min="30" max="30" width="6.140625" style="1" customWidth="1"/>
    <col min="31" max="32" width="5.7109375" style="1" customWidth="1"/>
    <col min="33" max="33" width="6.85546875" style="1" customWidth="1"/>
    <col min="34" max="34" width="6.42578125" style="1" customWidth="1"/>
    <col min="35" max="35" width="6.7109375" style="1" customWidth="1"/>
    <col min="36" max="36" width="7.28515625" style="1" customWidth="1"/>
    <col min="37" max="48" width="5.7109375" style="1" customWidth="1"/>
    <col min="49" max="16384" width="9.140625" style="1"/>
  </cols>
  <sheetData>
    <row r="1" spans="2:78">
      <c r="B1" s="80" t="s">
        <v>276</v>
      </c>
    </row>
    <row r="2" spans="2:78">
      <c r="B2" s="80" t="s">
        <v>277</v>
      </c>
    </row>
    <row r="3" spans="2:78">
      <c r="B3" s="80" t="s">
        <v>278</v>
      </c>
    </row>
    <row r="4" spans="2:78">
      <c r="B4" s="80" t="s">
        <v>279</v>
      </c>
    </row>
    <row r="6" spans="2:78" ht="26.25" customHeight="1">
      <c r="B6" s="144" t="s">
        <v>198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2:78" ht="26.25" customHeight="1">
      <c r="B7" s="144" t="s">
        <v>121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6"/>
    </row>
    <row r="8" spans="2:78" s="3" customFormat="1" ht="63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2" t="s">
        <v>14</v>
      </c>
      <c r="Q10" s="62" t="s">
        <v>134</v>
      </c>
      <c r="R10" s="1"/>
      <c r="S10" s="1"/>
      <c r="T10" s="1"/>
      <c r="U10" s="1"/>
      <c r="V10" s="1"/>
    </row>
    <row r="11" spans="2:78" s="4" customFormat="1" ht="18" customHeight="1">
      <c r="B11" s="55" t="s">
        <v>56</v>
      </c>
      <c r="C11" s="115"/>
      <c r="D11" s="115"/>
      <c r="E11" s="115"/>
      <c r="F11" s="115"/>
      <c r="G11" s="92"/>
      <c r="H11" s="115"/>
      <c r="I11" s="115"/>
      <c r="J11" s="109"/>
      <c r="K11" s="109"/>
      <c r="L11" s="82"/>
      <c r="M11" s="82"/>
      <c r="N11" s="82"/>
      <c r="O11" s="109"/>
      <c r="P11" s="109"/>
      <c r="Q11" s="109"/>
      <c r="R11" s="1"/>
      <c r="S11" s="1"/>
      <c r="T11" s="1"/>
      <c r="U11" s="1"/>
      <c r="V11" s="1"/>
      <c r="BZ11" s="1"/>
    </row>
    <row r="12" spans="2:78" customFormat="1" ht="18" customHeight="1">
      <c r="B12" s="58" t="s">
        <v>232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88"/>
      <c r="O12" s="110"/>
      <c r="P12" s="110"/>
      <c r="Q12" s="110"/>
    </row>
    <row r="13" spans="2:78" customFormat="1" ht="15.75">
      <c r="B13" s="58" t="s">
        <v>54</v>
      </c>
      <c r="C13" s="86"/>
      <c r="D13" s="86"/>
      <c r="E13" s="86"/>
      <c r="F13" s="86"/>
      <c r="G13" s="93"/>
      <c r="H13" s="86"/>
      <c r="I13" s="86"/>
      <c r="J13" s="110"/>
      <c r="K13" s="110"/>
      <c r="L13" s="88"/>
      <c r="M13" s="88"/>
      <c r="N13" s="88"/>
      <c r="O13" s="110"/>
      <c r="P13" s="110"/>
      <c r="Q13" s="110"/>
    </row>
    <row r="14" spans="2:78" customFormat="1" ht="15.75">
      <c r="B14" s="66" t="s">
        <v>268</v>
      </c>
      <c r="C14" s="87"/>
      <c r="D14" s="87"/>
      <c r="E14" s="87"/>
      <c r="F14" s="87"/>
      <c r="G14" s="94"/>
      <c r="H14" s="87"/>
      <c r="I14" s="87"/>
      <c r="J14" s="111"/>
      <c r="K14" s="111"/>
      <c r="L14" s="89"/>
      <c r="M14" s="89"/>
      <c r="N14" s="89"/>
      <c r="O14" s="111"/>
      <c r="P14" s="111"/>
      <c r="Q14" s="111"/>
    </row>
    <row r="15" spans="2:78" customFormat="1" ht="15.75">
      <c r="B15" s="58" t="s">
        <v>55</v>
      </c>
      <c r="C15" s="86"/>
      <c r="D15" s="86"/>
      <c r="E15" s="86"/>
      <c r="F15" s="86"/>
      <c r="G15" s="93"/>
      <c r="H15" s="86"/>
      <c r="I15" s="86"/>
      <c r="J15" s="110"/>
      <c r="K15" s="110"/>
      <c r="L15" s="88"/>
      <c r="M15" s="88"/>
      <c r="N15" s="88"/>
      <c r="O15" s="110"/>
      <c r="P15" s="110"/>
      <c r="Q15" s="110"/>
    </row>
    <row r="16" spans="2:78" customFormat="1" ht="15.75">
      <c r="B16" s="66" t="s">
        <v>268</v>
      </c>
      <c r="C16" s="87"/>
      <c r="D16" s="87"/>
      <c r="E16" s="87"/>
      <c r="F16" s="87"/>
      <c r="G16" s="94"/>
      <c r="H16" s="87"/>
      <c r="I16" s="87"/>
      <c r="J16" s="111"/>
      <c r="K16" s="111"/>
      <c r="L16" s="89"/>
      <c r="M16" s="89"/>
      <c r="N16" s="89"/>
      <c r="O16" s="111"/>
      <c r="P16" s="111"/>
      <c r="Q16" s="111"/>
    </row>
    <row r="17" spans="1:17" customFormat="1" ht="15.75">
      <c r="B17" s="58" t="s">
        <v>73</v>
      </c>
      <c r="C17" s="86"/>
      <c r="D17" s="86"/>
      <c r="E17" s="86"/>
      <c r="F17" s="86"/>
      <c r="G17" s="93"/>
      <c r="H17" s="86"/>
      <c r="I17" s="86"/>
      <c r="J17" s="110"/>
      <c r="K17" s="110"/>
      <c r="L17" s="88"/>
      <c r="M17" s="88"/>
      <c r="N17" s="88"/>
      <c r="O17" s="110"/>
      <c r="P17" s="110"/>
      <c r="Q17" s="110"/>
    </row>
    <row r="18" spans="1:17" customFormat="1" ht="15.75">
      <c r="B18" s="66" t="s">
        <v>268</v>
      </c>
      <c r="C18" s="87"/>
      <c r="D18" s="87"/>
      <c r="E18" s="87"/>
      <c r="F18" s="87"/>
      <c r="G18" s="94"/>
      <c r="H18" s="87"/>
      <c r="I18" s="87"/>
      <c r="J18" s="111"/>
      <c r="K18" s="111"/>
      <c r="L18" s="89"/>
      <c r="M18" s="89"/>
      <c r="N18" s="89"/>
      <c r="O18" s="111"/>
      <c r="P18" s="111"/>
      <c r="Q18" s="111"/>
    </row>
    <row r="19" spans="1:17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89"/>
      <c r="O19" s="111"/>
      <c r="P19" s="111"/>
      <c r="Q19" s="111"/>
    </row>
    <row r="20" spans="1:17" customFormat="1" ht="15.75">
      <c r="B20" s="66" t="s">
        <v>268</v>
      </c>
      <c r="C20" s="87"/>
      <c r="D20" s="87"/>
      <c r="E20" s="87"/>
      <c r="F20" s="87"/>
      <c r="G20" s="94"/>
      <c r="H20" s="87"/>
      <c r="I20" s="87"/>
      <c r="J20" s="111"/>
      <c r="K20" s="111"/>
      <c r="L20" s="89"/>
      <c r="M20" s="89"/>
      <c r="N20" s="89"/>
      <c r="O20" s="111"/>
      <c r="P20" s="111"/>
      <c r="Q20" s="111"/>
    </row>
    <row r="21" spans="1:17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111"/>
      <c r="P21" s="111"/>
      <c r="Q21" s="111"/>
    </row>
    <row r="22" spans="1:17" customFormat="1" ht="15.75">
      <c r="B22" s="58" t="s">
        <v>231</v>
      </c>
      <c r="C22" s="86"/>
      <c r="D22" s="86"/>
      <c r="E22" s="86"/>
      <c r="F22" s="86"/>
      <c r="G22" s="93"/>
      <c r="H22" s="86"/>
      <c r="I22" s="86"/>
      <c r="J22" s="110"/>
      <c r="K22" s="110"/>
      <c r="L22" s="88"/>
      <c r="M22" s="88"/>
      <c r="N22" s="88"/>
      <c r="O22" s="110"/>
      <c r="P22" s="110"/>
      <c r="Q22" s="110"/>
    </row>
    <row r="23" spans="1:17" customFormat="1" ht="15.75">
      <c r="B23" s="58" t="s">
        <v>54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88"/>
      <c r="O23" s="110"/>
      <c r="P23" s="110"/>
      <c r="Q23" s="110"/>
    </row>
    <row r="24" spans="1:17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89"/>
      <c r="O24" s="111"/>
      <c r="P24" s="111"/>
      <c r="Q24" s="111"/>
    </row>
    <row r="25" spans="1:17" customFormat="1" ht="15.75">
      <c r="B25" s="58" t="s">
        <v>55</v>
      </c>
      <c r="C25" s="86"/>
      <c r="D25" s="86"/>
      <c r="E25" s="86"/>
      <c r="F25" s="86"/>
      <c r="G25" s="93"/>
      <c r="H25" s="86"/>
      <c r="I25" s="86"/>
      <c r="J25" s="110"/>
      <c r="K25" s="110"/>
      <c r="L25" s="88"/>
      <c r="M25" s="88"/>
      <c r="N25" s="88"/>
      <c r="O25" s="110"/>
      <c r="P25" s="110"/>
      <c r="Q25" s="110"/>
    </row>
    <row r="26" spans="1:17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111"/>
      <c r="K26" s="111"/>
      <c r="L26" s="89"/>
      <c r="M26" s="89"/>
      <c r="N26" s="89"/>
      <c r="O26" s="111"/>
      <c r="P26" s="111"/>
      <c r="Q26" s="111"/>
    </row>
    <row r="27" spans="1:17" customFormat="1" ht="15.75">
      <c r="B27" s="58" t="s">
        <v>73</v>
      </c>
      <c r="C27" s="86"/>
      <c r="D27" s="86"/>
      <c r="E27" s="86"/>
      <c r="F27" s="86"/>
      <c r="G27" s="93"/>
      <c r="H27" s="86"/>
      <c r="I27" s="86"/>
      <c r="J27" s="110"/>
      <c r="K27" s="110"/>
      <c r="L27" s="88"/>
      <c r="M27" s="88"/>
      <c r="N27" s="88"/>
      <c r="O27" s="110"/>
      <c r="P27" s="110"/>
      <c r="Q27" s="110"/>
    </row>
    <row r="28" spans="1:17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111"/>
      <c r="K28" s="111"/>
      <c r="L28" s="89"/>
      <c r="M28" s="89"/>
      <c r="N28" s="89"/>
      <c r="O28" s="111"/>
      <c r="P28" s="111"/>
      <c r="Q28" s="111"/>
    </row>
    <row r="29" spans="1:17" customFormat="1" ht="15.75">
      <c r="B29" s="66" t="s">
        <v>268</v>
      </c>
      <c r="C29" s="87"/>
      <c r="D29" s="87"/>
      <c r="E29" s="87"/>
      <c r="F29" s="87"/>
      <c r="G29" s="94"/>
      <c r="H29" s="87"/>
      <c r="I29" s="87"/>
      <c r="J29" s="111"/>
      <c r="K29" s="111"/>
      <c r="L29" s="89"/>
      <c r="M29" s="89"/>
      <c r="N29" s="89"/>
      <c r="O29" s="111"/>
      <c r="P29" s="111"/>
      <c r="Q29" s="111"/>
    </row>
    <row r="30" spans="1:17" customFormat="1" ht="15.75">
      <c r="B30" s="66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111"/>
      <c r="P30" s="111"/>
      <c r="Q30" s="111"/>
    </row>
    <row r="31" spans="1:17" customFormat="1" ht="15.75">
      <c r="B31" s="121" t="s">
        <v>268</v>
      </c>
      <c r="C31" s="87"/>
      <c r="D31" s="87"/>
      <c r="E31" s="87"/>
      <c r="F31" s="87"/>
      <c r="G31" s="94"/>
      <c r="H31" s="87"/>
      <c r="I31" s="87"/>
      <c r="J31" s="111"/>
      <c r="K31" s="111"/>
      <c r="L31" s="89"/>
      <c r="M31" s="89"/>
      <c r="N31" s="89"/>
      <c r="O31" s="111"/>
      <c r="P31" s="111"/>
      <c r="Q31" s="111"/>
    </row>
    <row r="32" spans="1:17" customFormat="1">
      <c r="A32" s="1"/>
      <c r="B32" s="114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114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114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114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34" t="s">
        <v>256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customFormat="1" ht="12.75"/>
    <row r="38" spans="1:17" customFormat="1" ht="12.75"/>
    <row r="39" spans="1:17" customFormat="1" ht="12.75"/>
    <row r="40" spans="1:17" customFormat="1" ht="12.75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.7" right="0.7" top="0.75" bottom="0.75" header="0.3" footer="0.3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0.42578125" style="2" customWidth="1"/>
    <col min="4" max="5" width="6.28515625" style="2" customWidth="1"/>
    <col min="6" max="6" width="5.5703125" style="1" customWidth="1"/>
    <col min="7" max="7" width="7" style="1" customWidth="1"/>
    <col min="8" max="8" width="8.28515625" style="1" customWidth="1"/>
    <col min="9" max="9" width="6" style="1" bestFit="1" customWidth="1"/>
    <col min="10" max="10" width="6" style="1" customWidth="1"/>
    <col min="11" max="11" width="5.5703125" style="1" customWidth="1"/>
    <col min="12" max="12" width="6.42578125" style="1" bestFit="1" customWidth="1"/>
    <col min="13" max="13" width="7.140625" style="1" bestFit="1" customWidth="1"/>
    <col min="14" max="14" width="8.42578125" style="1" customWidth="1"/>
    <col min="15" max="15" width="7.140625" style="1" customWidth="1"/>
    <col min="16" max="16" width="8.140625" style="1" customWidth="1"/>
    <col min="17" max="18" width="11.140625" style="1" customWidth="1"/>
    <col min="19" max="19" width="7.5703125" style="1" customWidth="1"/>
    <col min="20" max="20" width="6.7109375" style="1" customWidth="1"/>
    <col min="21" max="21" width="7.7109375" style="1" customWidth="1"/>
    <col min="22" max="22" width="7.140625" style="1" customWidth="1"/>
    <col min="23" max="23" width="6" style="1" customWidth="1"/>
    <col min="24" max="24" width="7.85546875" style="1" customWidth="1"/>
    <col min="25" max="25" width="8.140625" style="1" customWidth="1"/>
    <col min="26" max="26" width="6.28515625" style="1" customWidth="1"/>
    <col min="27" max="27" width="8" style="1" customWidth="1"/>
    <col min="28" max="28" width="8.7109375" style="1" customWidth="1"/>
    <col min="29" max="29" width="10" style="1" customWidth="1"/>
    <col min="30" max="30" width="9.5703125" style="1" customWidth="1"/>
    <col min="31" max="31" width="6.140625" style="1" customWidth="1"/>
    <col min="32" max="33" width="5.7109375" style="1" customWidth="1"/>
    <col min="34" max="34" width="6.85546875" style="1" customWidth="1"/>
    <col min="35" max="35" width="6.42578125" style="1" customWidth="1"/>
    <col min="36" max="36" width="6.7109375" style="1" customWidth="1"/>
    <col min="37" max="37" width="7.28515625" style="1" customWidth="1"/>
    <col min="38" max="49" width="5.7109375" style="1" customWidth="1"/>
    <col min="50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2:62" s="3" customFormat="1" ht="78.75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6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7" t="s">
        <v>1</v>
      </c>
      <c r="D9" s="67" t="s">
        <v>2</v>
      </c>
      <c r="E9" s="67" t="s">
        <v>3</v>
      </c>
      <c r="F9" s="67" t="s">
        <v>4</v>
      </c>
      <c r="G9" s="67" t="s">
        <v>5</v>
      </c>
      <c r="H9" s="67" t="s">
        <v>6</v>
      </c>
      <c r="I9" s="60" t="s">
        <v>7</v>
      </c>
      <c r="J9" s="60"/>
      <c r="K9" s="60" t="s">
        <v>8</v>
      </c>
      <c r="L9" s="60" t="s">
        <v>9</v>
      </c>
      <c r="M9" s="60" t="s">
        <v>10</v>
      </c>
      <c r="N9" s="62" t="s">
        <v>11</v>
      </c>
      <c r="O9" s="62" t="s">
        <v>12</v>
      </c>
      <c r="P9" s="62" t="s">
        <v>13</v>
      </c>
      <c r="Q9" s="62" t="s">
        <v>14</v>
      </c>
      <c r="R9" s="62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5" t="s">
        <v>42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09"/>
      <c r="M10" s="109"/>
      <c r="N10" s="82"/>
      <c r="O10" s="82"/>
      <c r="P10" s="82"/>
      <c r="Q10" s="109"/>
      <c r="R10" s="109"/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8" t="s">
        <v>24</v>
      </c>
      <c r="C11" s="86"/>
      <c r="D11" s="86"/>
      <c r="E11" s="86"/>
      <c r="F11" s="86"/>
      <c r="G11" s="93"/>
      <c r="H11" s="86"/>
      <c r="I11" s="86"/>
      <c r="J11" s="86"/>
      <c r="K11" s="86"/>
      <c r="L11" s="110"/>
      <c r="M11" s="110"/>
      <c r="N11" s="88"/>
      <c r="O11" s="88"/>
      <c r="P11" s="88"/>
      <c r="Q11" s="110"/>
      <c r="R11" s="110"/>
    </row>
    <row r="12" spans="2:62" customFormat="1" ht="15.75">
      <c r="B12" s="58" t="s">
        <v>104</v>
      </c>
      <c r="C12" s="86"/>
      <c r="D12" s="86"/>
      <c r="E12" s="86"/>
      <c r="F12" s="86"/>
      <c r="G12" s="93"/>
      <c r="H12" s="86"/>
      <c r="I12" s="86"/>
      <c r="J12" s="86"/>
      <c r="K12" s="86"/>
      <c r="L12" s="110"/>
      <c r="M12" s="110"/>
      <c r="N12" s="88"/>
      <c r="O12" s="88"/>
      <c r="P12" s="88"/>
      <c r="Q12" s="110"/>
      <c r="R12" s="110"/>
    </row>
    <row r="13" spans="2:62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87"/>
      <c r="K13" s="87"/>
      <c r="L13" s="111"/>
      <c r="M13" s="111"/>
      <c r="N13" s="89"/>
      <c r="O13" s="89"/>
      <c r="P13" s="89"/>
      <c r="Q13" s="111"/>
      <c r="R13" s="111"/>
    </row>
    <row r="14" spans="2:62" customFormat="1" ht="15.75">
      <c r="B14" s="58" t="s">
        <v>36</v>
      </c>
      <c r="C14" s="86"/>
      <c r="D14" s="86"/>
      <c r="E14" s="86"/>
      <c r="F14" s="86"/>
      <c r="G14" s="93"/>
      <c r="H14" s="86"/>
      <c r="I14" s="86"/>
      <c r="J14" s="86"/>
      <c r="K14" s="86"/>
      <c r="L14" s="110"/>
      <c r="M14" s="110"/>
      <c r="N14" s="88"/>
      <c r="O14" s="88"/>
      <c r="P14" s="88"/>
      <c r="Q14" s="110"/>
      <c r="R14" s="110"/>
    </row>
    <row r="15" spans="2:62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87"/>
      <c r="K15" s="87"/>
      <c r="L15" s="111"/>
      <c r="M15" s="111"/>
      <c r="N15" s="89"/>
      <c r="O15" s="89"/>
      <c r="P15" s="89"/>
      <c r="Q15" s="111"/>
      <c r="R15" s="111"/>
    </row>
    <row r="16" spans="2:62" customFormat="1" ht="15.75">
      <c r="B16" s="58" t="s">
        <v>38</v>
      </c>
      <c r="C16" s="86"/>
      <c r="D16" s="86"/>
      <c r="E16" s="86"/>
      <c r="F16" s="86"/>
      <c r="G16" s="93"/>
      <c r="H16" s="86"/>
      <c r="I16" s="86"/>
      <c r="J16" s="86"/>
      <c r="K16" s="86"/>
      <c r="L16" s="110"/>
      <c r="M16" s="110"/>
      <c r="N16" s="88"/>
      <c r="O16" s="88"/>
      <c r="P16" s="88"/>
      <c r="Q16" s="110"/>
      <c r="R16" s="110"/>
    </row>
    <row r="17" spans="2:18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87"/>
      <c r="K17" s="87"/>
      <c r="L17" s="111"/>
      <c r="M17" s="111"/>
      <c r="N17" s="89"/>
      <c r="O17" s="89"/>
      <c r="P17" s="89"/>
      <c r="Q17" s="111"/>
      <c r="R17" s="111"/>
    </row>
    <row r="18" spans="2:18" customFormat="1" ht="15.75">
      <c r="B18" s="58" t="s">
        <v>39</v>
      </c>
      <c r="C18" s="86"/>
      <c r="D18" s="86"/>
      <c r="E18" s="86"/>
      <c r="F18" s="86"/>
      <c r="G18" s="93"/>
      <c r="H18" s="86"/>
      <c r="I18" s="86"/>
      <c r="J18" s="86"/>
      <c r="K18" s="86"/>
      <c r="L18" s="110"/>
      <c r="M18" s="110"/>
      <c r="N18" s="88"/>
      <c r="O18" s="88"/>
      <c r="P18" s="88"/>
      <c r="Q18" s="110"/>
      <c r="R18" s="110"/>
    </row>
    <row r="19" spans="2:18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87"/>
      <c r="K19" s="87"/>
      <c r="L19" s="111"/>
      <c r="M19" s="111"/>
      <c r="N19" s="89"/>
      <c r="O19" s="89"/>
      <c r="P19" s="89"/>
      <c r="Q19" s="111"/>
      <c r="R19" s="111"/>
    </row>
    <row r="20" spans="2:18" customFormat="1" ht="15.75">
      <c r="B20" s="58" t="s">
        <v>37</v>
      </c>
      <c r="C20" s="86"/>
      <c r="D20" s="86"/>
      <c r="E20" s="86"/>
      <c r="F20" s="86"/>
      <c r="G20" s="93"/>
      <c r="H20" s="86"/>
      <c r="I20" s="86"/>
      <c r="J20" s="86"/>
      <c r="K20" s="86"/>
      <c r="L20" s="110"/>
      <c r="M20" s="110"/>
      <c r="N20" s="88"/>
      <c r="O20" s="88"/>
      <c r="P20" s="88"/>
      <c r="Q20" s="110"/>
      <c r="R20" s="110"/>
    </row>
    <row r="21" spans="2:18" customFormat="1" ht="15.75">
      <c r="B21" s="66" t="s">
        <v>268</v>
      </c>
      <c r="C21" s="87"/>
      <c r="D21" s="87"/>
      <c r="E21" s="87"/>
      <c r="F21" s="87"/>
      <c r="G21" s="94"/>
      <c r="H21" s="87"/>
      <c r="I21" s="87"/>
      <c r="J21" s="87"/>
      <c r="K21" s="87"/>
      <c r="L21" s="111"/>
      <c r="M21" s="111"/>
      <c r="N21" s="89"/>
      <c r="O21" s="89"/>
      <c r="P21" s="89"/>
      <c r="Q21" s="111"/>
      <c r="R21" s="111"/>
    </row>
    <row r="22" spans="2:18" customFormat="1" ht="15.75">
      <c r="B22" s="58" t="s">
        <v>40</v>
      </c>
      <c r="C22" s="86"/>
      <c r="D22" s="86"/>
      <c r="E22" s="86"/>
      <c r="F22" s="86"/>
      <c r="G22" s="93"/>
      <c r="H22" s="86"/>
      <c r="I22" s="86"/>
      <c r="J22" s="86"/>
      <c r="K22" s="86"/>
      <c r="L22" s="110"/>
      <c r="M22" s="110"/>
      <c r="N22" s="88"/>
      <c r="O22" s="88"/>
      <c r="P22" s="88"/>
      <c r="Q22" s="110"/>
      <c r="R22" s="110"/>
    </row>
    <row r="23" spans="2:18" customFormat="1" ht="15.75">
      <c r="B23" s="66" t="s">
        <v>268</v>
      </c>
      <c r="C23" s="87"/>
      <c r="D23" s="87"/>
      <c r="E23" s="87"/>
      <c r="F23" s="87"/>
      <c r="G23" s="94"/>
      <c r="H23" s="87"/>
      <c r="I23" s="87"/>
      <c r="J23" s="87"/>
      <c r="K23" s="87"/>
      <c r="L23" s="111"/>
      <c r="M23" s="111"/>
      <c r="N23" s="89"/>
      <c r="O23" s="89"/>
      <c r="P23" s="89"/>
      <c r="Q23" s="111"/>
      <c r="R23" s="111"/>
    </row>
    <row r="24" spans="2:18" customFormat="1" ht="15.75">
      <c r="B24" s="66" t="s">
        <v>268</v>
      </c>
      <c r="C24" s="87"/>
      <c r="D24" s="87"/>
      <c r="E24" s="87"/>
      <c r="F24" s="87"/>
      <c r="G24" s="94"/>
      <c r="H24" s="87"/>
      <c r="I24" s="87"/>
      <c r="J24" s="87"/>
      <c r="K24" s="87"/>
      <c r="L24" s="111"/>
      <c r="M24" s="111"/>
      <c r="N24" s="89"/>
      <c r="O24" s="89"/>
      <c r="P24" s="89"/>
      <c r="Q24" s="111"/>
      <c r="R24" s="111"/>
    </row>
    <row r="25" spans="2:18" customFormat="1" ht="15.75">
      <c r="B25" s="58" t="s">
        <v>87</v>
      </c>
      <c r="C25" s="86"/>
      <c r="D25" s="86"/>
      <c r="E25" s="86"/>
      <c r="F25" s="86"/>
      <c r="G25" s="93"/>
      <c r="H25" s="86"/>
      <c r="I25" s="86"/>
      <c r="J25" s="86"/>
      <c r="K25" s="86"/>
      <c r="L25" s="110"/>
      <c r="M25" s="110"/>
      <c r="N25" s="88"/>
      <c r="O25" s="88"/>
      <c r="P25" s="88"/>
      <c r="Q25" s="110"/>
      <c r="R25" s="110"/>
    </row>
    <row r="26" spans="2:18" customFormat="1" ht="15.75">
      <c r="B26" s="66" t="s">
        <v>268</v>
      </c>
      <c r="C26" s="87"/>
      <c r="D26" s="87"/>
      <c r="E26" s="87"/>
      <c r="F26" s="87"/>
      <c r="G26" s="94"/>
      <c r="H26" s="87"/>
      <c r="I26" s="87"/>
      <c r="J26" s="87"/>
      <c r="K26" s="87"/>
      <c r="L26" s="111"/>
      <c r="M26" s="111"/>
      <c r="N26" s="89"/>
      <c r="O26" s="89"/>
      <c r="P26" s="89"/>
      <c r="Q26" s="111"/>
      <c r="R26" s="111"/>
    </row>
    <row r="27" spans="2:18" customFormat="1" ht="15.75">
      <c r="B27" s="58" t="s">
        <v>41</v>
      </c>
      <c r="C27" s="86"/>
      <c r="D27" s="86"/>
      <c r="E27" s="86"/>
      <c r="F27" s="86"/>
      <c r="G27" s="93"/>
      <c r="H27" s="86"/>
      <c r="I27" s="86"/>
      <c r="J27" s="86"/>
      <c r="K27" s="86"/>
      <c r="L27" s="110"/>
      <c r="M27" s="110"/>
      <c r="N27" s="88"/>
      <c r="O27" s="88"/>
      <c r="P27" s="88"/>
      <c r="Q27" s="110"/>
      <c r="R27" s="110"/>
    </row>
    <row r="28" spans="2:18" customFormat="1" ht="15.75">
      <c r="B28" s="66" t="s">
        <v>268</v>
      </c>
      <c r="C28" s="87"/>
      <c r="D28" s="87"/>
      <c r="E28" s="87"/>
      <c r="F28" s="87"/>
      <c r="G28" s="94"/>
      <c r="H28" s="87"/>
      <c r="I28" s="87"/>
      <c r="J28" s="87"/>
      <c r="K28" s="87"/>
      <c r="L28" s="111"/>
      <c r="M28" s="111"/>
      <c r="N28" s="89"/>
      <c r="O28" s="89"/>
      <c r="P28" s="89"/>
      <c r="Q28" s="111"/>
      <c r="R28" s="111"/>
    </row>
    <row r="29" spans="2:18" customFormat="1" ht="15.75">
      <c r="B29" s="58" t="s">
        <v>44</v>
      </c>
      <c r="C29" s="86"/>
      <c r="D29" s="86"/>
      <c r="E29" s="86"/>
      <c r="F29" s="86"/>
      <c r="G29" s="93"/>
      <c r="H29" s="86"/>
      <c r="I29" s="86"/>
      <c r="J29" s="86"/>
      <c r="K29" s="86"/>
      <c r="L29" s="110"/>
      <c r="M29" s="110"/>
      <c r="N29" s="88"/>
      <c r="O29" s="88"/>
      <c r="P29" s="88"/>
      <c r="Q29" s="110"/>
      <c r="R29" s="110"/>
    </row>
    <row r="30" spans="2:18" customFormat="1" ht="15.75">
      <c r="B30" s="58" t="s">
        <v>36</v>
      </c>
      <c r="C30" s="86"/>
      <c r="D30" s="86"/>
      <c r="E30" s="86"/>
      <c r="F30" s="86"/>
      <c r="G30" s="93"/>
      <c r="H30" s="86"/>
      <c r="I30" s="86"/>
      <c r="J30" s="86"/>
      <c r="K30" s="86"/>
      <c r="L30" s="110"/>
      <c r="M30" s="110"/>
      <c r="N30" s="88"/>
      <c r="O30" s="88"/>
      <c r="P30" s="88"/>
      <c r="Q30" s="110"/>
      <c r="R30" s="110"/>
    </row>
    <row r="31" spans="2:18" customFormat="1" ht="15.75">
      <c r="B31" s="66" t="s">
        <v>268</v>
      </c>
      <c r="C31" s="87"/>
      <c r="D31" s="87"/>
      <c r="E31" s="87"/>
      <c r="F31" s="87"/>
      <c r="G31" s="94"/>
      <c r="H31" s="87"/>
      <c r="I31" s="87"/>
      <c r="J31" s="87"/>
      <c r="K31" s="87"/>
      <c r="L31" s="111"/>
      <c r="M31" s="111"/>
      <c r="N31" s="89"/>
      <c r="O31" s="89"/>
      <c r="P31" s="89"/>
      <c r="Q31" s="111"/>
      <c r="R31" s="111"/>
    </row>
    <row r="32" spans="2:18" customFormat="1" ht="15.75">
      <c r="B32" s="58" t="s">
        <v>38</v>
      </c>
      <c r="C32" s="86"/>
      <c r="D32" s="86"/>
      <c r="E32" s="86"/>
      <c r="F32" s="86"/>
      <c r="G32" s="93"/>
      <c r="H32" s="86"/>
      <c r="I32" s="86"/>
      <c r="J32" s="86"/>
      <c r="K32" s="86"/>
      <c r="L32" s="110"/>
      <c r="M32" s="110"/>
      <c r="N32" s="88"/>
      <c r="O32" s="88"/>
      <c r="P32" s="88"/>
      <c r="Q32" s="110"/>
      <c r="R32" s="110"/>
    </row>
    <row r="33" spans="1:18" customFormat="1" ht="15.75">
      <c r="B33" s="66" t="s">
        <v>268</v>
      </c>
      <c r="C33" s="87"/>
      <c r="D33" s="87"/>
      <c r="E33" s="87"/>
      <c r="F33" s="87"/>
      <c r="G33" s="94"/>
      <c r="H33" s="87"/>
      <c r="I33" s="87"/>
      <c r="J33" s="87"/>
      <c r="K33" s="87"/>
      <c r="L33" s="111"/>
      <c r="M33" s="111"/>
      <c r="N33" s="89"/>
      <c r="O33" s="89"/>
      <c r="P33" s="89"/>
      <c r="Q33" s="111"/>
      <c r="R33" s="111"/>
    </row>
    <row r="34" spans="1:18" customFormat="1" ht="15.75">
      <c r="B34" s="58" t="s">
        <v>39</v>
      </c>
      <c r="C34" s="86"/>
      <c r="D34" s="86"/>
      <c r="E34" s="86"/>
      <c r="F34" s="86"/>
      <c r="G34" s="93"/>
      <c r="H34" s="86"/>
      <c r="I34" s="86"/>
      <c r="J34" s="86"/>
      <c r="K34" s="86"/>
      <c r="L34" s="110"/>
      <c r="M34" s="110"/>
      <c r="N34" s="88"/>
      <c r="O34" s="88"/>
      <c r="P34" s="88"/>
      <c r="Q34" s="110"/>
      <c r="R34" s="110"/>
    </row>
    <row r="35" spans="1:18" customFormat="1" ht="15.75">
      <c r="B35" s="66" t="s">
        <v>268</v>
      </c>
      <c r="C35" s="87"/>
      <c r="D35" s="87"/>
      <c r="E35" s="87"/>
      <c r="F35" s="87"/>
      <c r="G35" s="94"/>
      <c r="H35" s="87"/>
      <c r="I35" s="87"/>
      <c r="J35" s="87"/>
      <c r="K35" s="87"/>
      <c r="L35" s="111"/>
      <c r="M35" s="111"/>
      <c r="N35" s="89"/>
      <c r="O35" s="89"/>
      <c r="P35" s="89"/>
      <c r="Q35" s="111"/>
      <c r="R35" s="111"/>
    </row>
    <row r="36" spans="1:18" customFormat="1" ht="15.75">
      <c r="B36" s="58" t="s">
        <v>41</v>
      </c>
      <c r="C36" s="86"/>
      <c r="D36" s="86"/>
      <c r="E36" s="86"/>
      <c r="F36" s="86"/>
      <c r="G36" s="93"/>
      <c r="H36" s="86"/>
      <c r="I36" s="86"/>
      <c r="J36" s="86"/>
      <c r="K36" s="86"/>
      <c r="L36" s="110"/>
      <c r="M36" s="110"/>
      <c r="N36" s="88"/>
      <c r="O36" s="88"/>
      <c r="P36" s="88"/>
      <c r="Q36" s="110"/>
      <c r="R36" s="110"/>
    </row>
    <row r="37" spans="1:18" customFormat="1" ht="15.75">
      <c r="B37" s="121" t="s">
        <v>268</v>
      </c>
      <c r="C37" s="87"/>
      <c r="D37" s="87"/>
      <c r="E37" s="87"/>
      <c r="F37" s="87"/>
      <c r="G37" s="94"/>
      <c r="H37" s="87"/>
      <c r="I37" s="87"/>
      <c r="J37" s="87"/>
      <c r="K37" s="87"/>
      <c r="L37" s="111"/>
      <c r="M37" s="111"/>
      <c r="N37" s="89"/>
      <c r="O37" s="89"/>
      <c r="P37" s="89"/>
      <c r="Q37" s="111"/>
      <c r="R37" s="111"/>
    </row>
    <row r="38" spans="1:18" customFormat="1">
      <c r="A38" s="1"/>
      <c r="B38" s="114" t="s">
        <v>249</v>
      </c>
      <c r="C38" s="114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4" t="s">
        <v>133</v>
      </c>
      <c r="C39" s="114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4" t="s">
        <v>245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4" t="s">
        <v>246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customFormat="1" ht="12.75"/>
    <row r="44" spans="1:18" customFormat="1" ht="12.75"/>
    <row r="45" spans="1:18" customFormat="1" ht="12.75"/>
    <row r="46" spans="1:18" customFormat="1" ht="12.75"/>
    <row r="47" spans="1:18" customFormat="1" ht="12.75"/>
    <row r="48" spans="1:1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</sheetData>
  <mergeCells count="2">
    <mergeCell ref="B6:R6"/>
    <mergeCell ref="B42:R42"/>
  </mergeCells>
  <phoneticPr fontId="4" type="noConversion"/>
  <dataValidations count="1">
    <dataValidation allowBlank="1" showInputMessage="1" showErrorMessage="1" sqref="A5:XFD10 A58:XFD1048576 A38:A42 B38:R41" xr:uid="{00000000-0002-0000-1500-000000000000}"/>
  </dataValidations>
  <pageMargins left="0.7" right="0.7" top="0.75" bottom="0.75" header="0.3" footer="0.3"/>
  <pageSetup paperSize="9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9.28515625" style="2" customWidth="1"/>
    <col min="4" max="4" width="10.7109375" style="2" customWidth="1"/>
    <col min="5" max="5" width="5.5703125" style="1" customWidth="1"/>
    <col min="6" max="6" width="5.28515625" style="1" customWidth="1"/>
    <col min="7" max="7" width="6" style="1" bestFit="1" customWidth="1"/>
    <col min="8" max="8" width="5.5703125" style="1" customWidth="1"/>
    <col min="9" max="9" width="7" style="1" customWidth="1"/>
    <col min="10" max="10" width="7.140625" style="1" bestFit="1" customWidth="1"/>
    <col min="11" max="11" width="7.85546875" style="1" customWidth="1"/>
    <col min="12" max="12" width="7.28515625" style="1" customWidth="1"/>
    <col min="13" max="13" width="8.140625" style="1" customWidth="1"/>
    <col min="14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4">
      <c r="B1" s="80" t="s">
        <v>276</v>
      </c>
    </row>
    <row r="2" spans="2:64">
      <c r="B2" s="80" t="s">
        <v>277</v>
      </c>
    </row>
    <row r="3" spans="2:64">
      <c r="B3" s="80" t="s">
        <v>278</v>
      </c>
    </row>
    <row r="4" spans="2:64">
      <c r="B4" s="80" t="s">
        <v>279</v>
      </c>
    </row>
    <row r="6" spans="2:64" ht="26.25" customHeight="1">
      <c r="B6" s="144" t="s">
        <v>200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4" s="3" customFormat="1" ht="63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9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2" t="s">
        <v>12</v>
      </c>
      <c r="O9" s="62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5" t="s">
        <v>43</v>
      </c>
      <c r="C10" s="115"/>
      <c r="D10" s="115"/>
      <c r="E10" s="115"/>
      <c r="F10" s="115"/>
      <c r="G10" s="115"/>
      <c r="H10" s="115"/>
      <c r="I10" s="109"/>
      <c r="J10" s="109"/>
      <c r="K10" s="82"/>
      <c r="L10" s="82"/>
      <c r="M10" s="82"/>
      <c r="N10" s="109"/>
      <c r="O10" s="109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8" t="s">
        <v>232</v>
      </c>
      <c r="C11" s="86"/>
      <c r="D11" s="86"/>
      <c r="E11" s="86"/>
      <c r="F11" s="86"/>
      <c r="G11" s="86"/>
      <c r="H11" s="86"/>
      <c r="I11" s="110"/>
      <c r="J11" s="110"/>
      <c r="K11" s="88"/>
      <c r="L11" s="88"/>
      <c r="M11" s="88"/>
      <c r="N11" s="110"/>
      <c r="O11" s="110"/>
    </row>
    <row r="12" spans="2:64" customFormat="1" ht="15.75">
      <c r="B12" s="58" t="s">
        <v>225</v>
      </c>
      <c r="C12" s="86"/>
      <c r="D12" s="86"/>
      <c r="E12" s="86"/>
      <c r="F12" s="86"/>
      <c r="G12" s="86"/>
      <c r="H12" s="86"/>
      <c r="I12" s="110"/>
      <c r="J12" s="110"/>
      <c r="K12" s="88"/>
      <c r="L12" s="88"/>
      <c r="M12" s="88"/>
      <c r="N12" s="110"/>
      <c r="O12" s="110"/>
    </row>
    <row r="13" spans="2:64" customFormat="1" ht="15.75">
      <c r="B13" s="66" t="s">
        <v>268</v>
      </c>
      <c r="C13" s="87"/>
      <c r="D13" s="87"/>
      <c r="E13" s="87"/>
      <c r="F13" s="87"/>
      <c r="G13" s="87"/>
      <c r="H13" s="87"/>
      <c r="I13" s="111"/>
      <c r="J13" s="111"/>
      <c r="K13" s="89"/>
      <c r="L13" s="89"/>
      <c r="M13" s="89"/>
      <c r="N13" s="111"/>
      <c r="O13" s="111"/>
    </row>
    <row r="14" spans="2:64" customFormat="1" ht="15.75">
      <c r="B14" s="58" t="s">
        <v>71</v>
      </c>
      <c r="C14" s="86"/>
      <c r="D14" s="86"/>
      <c r="E14" s="86"/>
      <c r="F14" s="86"/>
      <c r="G14" s="86"/>
      <c r="H14" s="86"/>
      <c r="I14" s="110"/>
      <c r="J14" s="110"/>
      <c r="K14" s="88"/>
      <c r="L14" s="88"/>
      <c r="M14" s="88"/>
      <c r="N14" s="110"/>
      <c r="O14" s="110"/>
    </row>
    <row r="15" spans="2:64" customFormat="1" ht="15.75">
      <c r="B15" s="66" t="s">
        <v>268</v>
      </c>
      <c r="C15" s="87"/>
      <c r="D15" s="87"/>
      <c r="E15" s="87"/>
      <c r="F15" s="87"/>
      <c r="G15" s="87"/>
      <c r="H15" s="87"/>
      <c r="I15" s="111"/>
      <c r="J15" s="111"/>
      <c r="K15" s="89"/>
      <c r="L15" s="89"/>
      <c r="M15" s="89"/>
      <c r="N15" s="111"/>
      <c r="O15" s="111"/>
    </row>
    <row r="16" spans="2:64" customFormat="1" ht="15.75">
      <c r="B16" s="58" t="s">
        <v>226</v>
      </c>
      <c r="C16" s="86"/>
      <c r="D16" s="86"/>
      <c r="E16" s="86"/>
      <c r="F16" s="86"/>
      <c r="G16" s="86"/>
      <c r="H16" s="86"/>
      <c r="I16" s="110"/>
      <c r="J16" s="110"/>
      <c r="K16" s="88"/>
      <c r="L16" s="88"/>
      <c r="M16" s="88"/>
      <c r="N16" s="110"/>
      <c r="O16" s="110"/>
    </row>
    <row r="17" spans="1:15" customFormat="1" ht="15.75">
      <c r="B17" s="66" t="s">
        <v>268</v>
      </c>
      <c r="C17" s="87"/>
      <c r="D17" s="87"/>
      <c r="E17" s="87"/>
      <c r="F17" s="87"/>
      <c r="G17" s="87"/>
      <c r="H17" s="87"/>
      <c r="I17" s="111"/>
      <c r="J17" s="111"/>
      <c r="K17" s="89"/>
      <c r="L17" s="89"/>
      <c r="M17" s="89"/>
      <c r="N17" s="111"/>
      <c r="O17" s="111"/>
    </row>
    <row r="18" spans="1:15" customFormat="1" ht="15.75">
      <c r="B18" s="58" t="s">
        <v>230</v>
      </c>
      <c r="C18" s="86"/>
      <c r="D18" s="86"/>
      <c r="E18" s="86"/>
      <c r="F18" s="86"/>
      <c r="G18" s="86"/>
      <c r="H18" s="86"/>
      <c r="I18" s="110"/>
      <c r="J18" s="110"/>
      <c r="K18" s="88"/>
      <c r="L18" s="88"/>
      <c r="M18" s="88"/>
      <c r="N18" s="110"/>
      <c r="O18" s="110"/>
    </row>
    <row r="19" spans="1:15" customFormat="1" ht="15.75">
      <c r="B19" s="66" t="s">
        <v>268</v>
      </c>
      <c r="C19" s="87"/>
      <c r="D19" s="87"/>
      <c r="E19" s="87"/>
      <c r="F19" s="87"/>
      <c r="G19" s="87"/>
      <c r="H19" s="87"/>
      <c r="I19" s="111"/>
      <c r="J19" s="111"/>
      <c r="K19" s="89"/>
      <c r="L19" s="89"/>
      <c r="M19" s="89"/>
      <c r="N19" s="111"/>
      <c r="O19" s="111"/>
    </row>
    <row r="20" spans="1:15" customFormat="1" ht="15.75">
      <c r="B20" s="58" t="s">
        <v>72</v>
      </c>
      <c r="C20" s="86"/>
      <c r="D20" s="86"/>
      <c r="E20" s="86"/>
      <c r="F20" s="86"/>
      <c r="G20" s="86"/>
      <c r="H20" s="86"/>
      <c r="I20" s="110"/>
      <c r="J20" s="110"/>
      <c r="K20" s="88"/>
      <c r="L20" s="88"/>
      <c r="M20" s="88"/>
      <c r="N20" s="110"/>
      <c r="O20" s="110"/>
    </row>
    <row r="21" spans="1:15" customFormat="1" ht="15.75">
      <c r="B21" s="66" t="s">
        <v>268</v>
      </c>
      <c r="C21" s="87"/>
      <c r="D21" s="87"/>
      <c r="E21" s="87"/>
      <c r="F21" s="87"/>
      <c r="G21" s="87"/>
      <c r="H21" s="87"/>
      <c r="I21" s="111"/>
      <c r="J21" s="111"/>
      <c r="K21" s="89"/>
      <c r="L21" s="89"/>
      <c r="M21" s="89"/>
      <c r="N21" s="111"/>
      <c r="O21" s="111"/>
    </row>
    <row r="22" spans="1:15" customFormat="1" ht="15.75">
      <c r="B22" s="58" t="s">
        <v>231</v>
      </c>
      <c r="C22" s="86"/>
      <c r="D22" s="86"/>
      <c r="E22" s="86"/>
      <c r="F22" s="86"/>
      <c r="G22" s="86"/>
      <c r="H22" s="86"/>
      <c r="I22" s="110"/>
      <c r="J22" s="110"/>
      <c r="K22" s="88"/>
      <c r="L22" s="88"/>
      <c r="M22" s="88"/>
      <c r="N22" s="110"/>
      <c r="O22" s="110"/>
    </row>
    <row r="23" spans="1:15" customFormat="1" ht="15.75">
      <c r="B23" s="121" t="s">
        <v>268</v>
      </c>
      <c r="C23" s="87"/>
      <c r="D23" s="87"/>
      <c r="E23" s="87"/>
      <c r="F23" s="87"/>
      <c r="G23" s="87"/>
      <c r="H23" s="87"/>
      <c r="I23" s="111"/>
      <c r="J23" s="111"/>
      <c r="K23" s="89"/>
      <c r="L23" s="89"/>
      <c r="M23" s="89"/>
      <c r="N23" s="111"/>
      <c r="O23" s="111"/>
    </row>
    <row r="24" spans="1:15" customFormat="1">
      <c r="A24" s="1"/>
      <c r="B24" s="114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114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114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114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customFormat="1" ht="12.75"/>
    <row r="30" spans="1:15" customFormat="1" ht="12.75"/>
    <row r="31" spans="1:15" customFormat="1" ht="12.75"/>
    <row r="32" spans="1:15" customFormat="1" ht="12.75"/>
    <row r="33" customFormat="1" ht="12.75"/>
    <row r="34" customFormat="1" ht="12.75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2.5703125" style="2" customWidth="1"/>
    <col min="4" max="4" width="5.28515625" style="1" customWidth="1"/>
    <col min="5" max="5" width="11.140625" style="1" customWidth="1"/>
    <col min="6" max="6" width="8.7109375" style="1" customWidth="1"/>
    <col min="7" max="7" width="8.140625" style="1" bestFit="1" customWidth="1"/>
    <col min="8" max="9" width="11.140625" style="1" customWidth="1"/>
    <col min="10" max="10" width="28.42578125" style="3" customWidth="1"/>
    <col min="11" max="11" width="6.7109375" style="3" customWidth="1"/>
    <col min="12" max="12" width="7.7109375" style="3" customWidth="1"/>
    <col min="13" max="13" width="7.140625" style="3" customWidth="1"/>
    <col min="14" max="14" width="6" style="3" customWidth="1"/>
    <col min="15" max="15" width="7.85546875" style="3" customWidth="1"/>
    <col min="16" max="16" width="8.140625" style="3" customWidth="1"/>
    <col min="17" max="17" width="6.28515625" style="3" customWidth="1"/>
    <col min="18" max="18" width="8" style="3" customWidth="1"/>
    <col min="19" max="19" width="8.7109375" style="3" customWidth="1"/>
    <col min="20" max="20" width="10" style="3" customWidth="1"/>
    <col min="21" max="21" width="9.5703125" style="3" customWidth="1"/>
    <col min="22" max="22" width="6.140625" style="3" customWidth="1"/>
    <col min="23" max="24" width="5.7109375" style="3" customWidth="1"/>
    <col min="25" max="25" width="6.85546875" style="3" customWidth="1"/>
    <col min="26" max="26" width="6.42578125" style="3" customWidth="1"/>
    <col min="27" max="27" width="6.7109375" style="3" customWidth="1"/>
    <col min="28" max="28" width="7.28515625" style="3" customWidth="1"/>
    <col min="29" max="40" width="5.7109375" style="3" customWidth="1"/>
    <col min="41" max="55" width="9.140625" style="3"/>
    <col min="56" max="16384" width="9.140625" style="1"/>
  </cols>
  <sheetData>
    <row r="1" spans="2:55">
      <c r="B1" s="80" t="s">
        <v>276</v>
      </c>
    </row>
    <row r="2" spans="2:55">
      <c r="B2" s="80" t="s">
        <v>277</v>
      </c>
    </row>
    <row r="3" spans="2:55">
      <c r="B3" s="80" t="s">
        <v>278</v>
      </c>
    </row>
    <row r="4" spans="2:55">
      <c r="B4" s="80" t="s">
        <v>279</v>
      </c>
    </row>
    <row r="6" spans="2:55" ht="26.25" customHeight="1">
      <c r="B6" s="147" t="s">
        <v>201</v>
      </c>
      <c r="C6" s="148"/>
      <c r="D6" s="148"/>
      <c r="E6" s="148"/>
      <c r="F6" s="148"/>
      <c r="G6" s="148"/>
      <c r="H6" s="148"/>
      <c r="I6" s="148"/>
      <c r="J6" s="149"/>
    </row>
    <row r="7" spans="2:55" s="3" customFormat="1" ht="63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4"/>
    </row>
    <row r="9" spans="2:55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2" t="s">
        <v>6</v>
      </c>
      <c r="I9" s="62" t="s">
        <v>7</v>
      </c>
      <c r="J9" s="62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5" t="s">
        <v>45</v>
      </c>
      <c r="C10" s="92"/>
      <c r="D10" s="115"/>
      <c r="E10" s="109"/>
      <c r="F10" s="115"/>
      <c r="G10" s="82"/>
      <c r="H10" s="109"/>
      <c r="I10" s="109"/>
      <c r="J10" s="11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8" t="s">
        <v>237</v>
      </c>
      <c r="C11" s="95"/>
      <c r="D11" s="90"/>
      <c r="E11" s="108"/>
      <c r="F11" s="90"/>
      <c r="G11" s="84"/>
      <c r="H11" s="108"/>
      <c r="I11" s="108"/>
      <c r="J11" s="90"/>
    </row>
    <row r="12" spans="2:55" customFormat="1" ht="15.75">
      <c r="B12" s="58" t="s">
        <v>106</v>
      </c>
      <c r="C12" s="95"/>
      <c r="D12" s="90"/>
      <c r="E12" s="108"/>
      <c r="F12" s="90"/>
      <c r="G12" s="84"/>
      <c r="H12" s="108"/>
      <c r="I12" s="108"/>
      <c r="J12" s="90"/>
    </row>
    <row r="13" spans="2:55" customFormat="1" ht="15.75">
      <c r="B13" s="66" t="s">
        <v>268</v>
      </c>
      <c r="C13" s="122"/>
      <c r="D13" s="91"/>
      <c r="E13" s="107"/>
      <c r="F13" s="91"/>
      <c r="G13" s="85"/>
      <c r="H13" s="107"/>
      <c r="I13" s="107"/>
      <c r="J13" s="91"/>
    </row>
    <row r="14" spans="2:55" customFormat="1" ht="15.75">
      <c r="B14" s="58" t="s">
        <v>107</v>
      </c>
      <c r="C14" s="95"/>
      <c r="D14" s="90"/>
      <c r="E14" s="108"/>
      <c r="F14" s="90"/>
      <c r="G14" s="84"/>
      <c r="H14" s="108"/>
      <c r="I14" s="108"/>
      <c r="J14" s="90"/>
    </row>
    <row r="15" spans="2:55" customFormat="1" ht="15.75">
      <c r="B15" s="66" t="s">
        <v>268</v>
      </c>
      <c r="C15" s="122"/>
      <c r="D15" s="91"/>
      <c r="E15" s="107"/>
      <c r="F15" s="91"/>
      <c r="G15" s="85"/>
      <c r="H15" s="107"/>
      <c r="I15" s="107"/>
      <c r="J15" s="91"/>
    </row>
    <row r="16" spans="2:55" customFormat="1" ht="15.75">
      <c r="B16" s="58" t="s">
        <v>238</v>
      </c>
      <c r="C16" s="95"/>
      <c r="D16" s="90"/>
      <c r="E16" s="108"/>
      <c r="F16" s="90"/>
      <c r="G16" s="84"/>
      <c r="H16" s="108"/>
      <c r="I16" s="108"/>
      <c r="J16" s="90"/>
    </row>
    <row r="17" spans="2:10" customFormat="1" ht="15.75">
      <c r="B17" s="58" t="s">
        <v>106</v>
      </c>
      <c r="C17" s="95"/>
      <c r="D17" s="90"/>
      <c r="E17" s="108"/>
      <c r="F17" s="90"/>
      <c r="G17" s="84"/>
      <c r="H17" s="108"/>
      <c r="I17" s="108"/>
      <c r="J17" s="90"/>
    </row>
    <row r="18" spans="2:10" customFormat="1" ht="15.75">
      <c r="B18" s="66" t="s">
        <v>268</v>
      </c>
      <c r="C18" s="122"/>
      <c r="D18" s="91"/>
      <c r="E18" s="107"/>
      <c r="F18" s="91"/>
      <c r="G18" s="85"/>
      <c r="H18" s="107"/>
      <c r="I18" s="107"/>
      <c r="J18" s="91"/>
    </row>
    <row r="19" spans="2:10" customFormat="1" ht="15.75">
      <c r="B19" s="58" t="s">
        <v>107</v>
      </c>
      <c r="C19" s="95"/>
      <c r="D19" s="90"/>
      <c r="E19" s="108"/>
      <c r="F19" s="90"/>
      <c r="G19" s="84"/>
      <c r="H19" s="108"/>
      <c r="I19" s="108"/>
      <c r="J19" s="90"/>
    </row>
    <row r="20" spans="2:10" customFormat="1" ht="15.75">
      <c r="B20" s="121" t="s">
        <v>268</v>
      </c>
      <c r="C20" s="122"/>
      <c r="D20" s="91"/>
      <c r="E20" s="107"/>
      <c r="F20" s="91"/>
      <c r="G20" s="85"/>
      <c r="H20" s="107"/>
      <c r="I20" s="107"/>
      <c r="J20" s="91"/>
    </row>
    <row r="21" spans="2:10" customFormat="1" ht="12.75"/>
    <row r="22" spans="2:10" customFormat="1" ht="12.75"/>
    <row r="23" spans="2:10" customFormat="1" ht="12.75"/>
    <row r="24" spans="2:10" customFormat="1" ht="12.75"/>
    <row r="25" spans="2:10" customFormat="1" ht="12.75"/>
    <row r="26" spans="2:10" customFormat="1" ht="12.75"/>
    <row r="27" spans="2:10" customFormat="1" ht="12.75"/>
    <row r="28" spans="2:10" customFormat="1" ht="12.75"/>
    <row r="29" spans="2:10" customFormat="1" ht="12.75"/>
    <row r="30" spans="2:10" customFormat="1" ht="12.75"/>
    <row r="31" spans="2:10" customFormat="1" ht="12.75"/>
    <row r="32" spans="2:10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6:8" customFormat="1" ht="12.75"/>
    <row r="50" spans="6:8" customFormat="1" ht="12.75"/>
    <row r="51" spans="6:8" customFormat="1" ht="12.75"/>
    <row r="52" spans="6:8" customFormat="1" ht="12.75"/>
    <row r="53" spans="6:8" customFormat="1" ht="12.75"/>
    <row r="54" spans="6:8" customFormat="1" ht="12.75"/>
    <row r="55" spans="6:8" customFormat="1" ht="12.75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P56:XFD1048576 B5:I10 A56:A1048576 B56:O1048576 J7:J10 A5:A10 P5:XFD10 K5:O10" xr:uid="{00000000-0002-0000-1700-000000000000}"/>
  </dataValidations>
  <pageMargins left="0.7" right="0.7" top="0.75" bottom="0.75" header="0.3" footer="0.3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0.7109375" style="2" customWidth="1"/>
    <col min="4" max="4" width="5.5703125" style="1" bestFit="1" customWidth="1"/>
    <col min="5" max="5" width="9.28515625" style="1" customWidth="1"/>
    <col min="6" max="6" width="11.140625" style="1" customWidth="1"/>
    <col min="7" max="7" width="8.7109375" style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202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6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3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2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214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268</v>
      </c>
      <c r="C12" s="87"/>
      <c r="D12" s="87"/>
      <c r="E12" s="87"/>
      <c r="F12" s="111"/>
      <c r="G12" s="87"/>
      <c r="H12" s="111"/>
      <c r="I12" s="89"/>
      <c r="J12" s="111"/>
      <c r="K12" s="111"/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6.28515625" style="1" customWidth="1"/>
    <col min="4" max="4" width="5.5703125" style="1" customWidth="1"/>
    <col min="5" max="5" width="8.42578125" style="1" bestFit="1" customWidth="1"/>
    <col min="6" max="6" width="11.140625" style="1" customWidth="1"/>
    <col min="7" max="7" width="9.85546875" style="1" bestFit="1" customWidth="1"/>
    <col min="8" max="8" width="11.140625" style="1" customWidth="1"/>
    <col min="9" max="9" width="8.140625" style="1" customWidth="1"/>
    <col min="10" max="11" width="11.140625" style="1" customWidth="1"/>
    <col min="12" max="12" width="6.7109375" style="3" customWidth="1"/>
    <col min="13" max="13" width="7.7109375" style="3" customWidth="1"/>
    <col min="14" max="14" width="7.140625" style="3" customWidth="1"/>
    <col min="15" max="15" width="6" style="3" customWidth="1"/>
    <col min="16" max="16" width="7.85546875" style="3" customWidth="1"/>
    <col min="17" max="17" width="8.140625" style="3" customWidth="1"/>
    <col min="18" max="18" width="6.28515625" style="3" customWidth="1"/>
    <col min="19" max="19" width="8" style="3" customWidth="1"/>
    <col min="20" max="20" width="8.7109375" style="3" customWidth="1"/>
    <col min="21" max="21" width="10" style="3" customWidth="1"/>
    <col min="22" max="22" width="9.5703125" style="3" customWidth="1"/>
    <col min="23" max="23" width="6.140625" style="3" customWidth="1"/>
    <col min="24" max="25" width="5.7109375" style="3" customWidth="1"/>
    <col min="26" max="26" width="6.85546875" style="3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2:60">
      <c r="B1" s="80" t="s">
        <v>276</v>
      </c>
    </row>
    <row r="2" spans="2:60">
      <c r="B2" s="80" t="s">
        <v>277</v>
      </c>
    </row>
    <row r="3" spans="2:60">
      <c r="B3" s="80" t="s">
        <v>278</v>
      </c>
    </row>
    <row r="4" spans="2:60">
      <c r="B4" s="80" t="s">
        <v>279</v>
      </c>
    </row>
    <row r="6" spans="2:60" ht="26.25" customHeight="1">
      <c r="B6" s="144" t="s">
        <v>203</v>
      </c>
      <c r="C6" s="145"/>
      <c r="D6" s="145"/>
      <c r="E6" s="145"/>
      <c r="F6" s="145"/>
      <c r="G6" s="145"/>
      <c r="H6" s="145"/>
      <c r="I6" s="145"/>
      <c r="J6" s="145"/>
      <c r="K6" s="146"/>
    </row>
    <row r="7" spans="2:60" s="3" customFormat="1" ht="63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2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2" t="s">
        <v>8</v>
      </c>
      <c r="K9" s="62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5" t="s">
        <v>65</v>
      </c>
      <c r="C10" s="115"/>
      <c r="D10" s="115"/>
      <c r="E10" s="115"/>
      <c r="F10" s="109"/>
      <c r="G10" s="115"/>
      <c r="H10" s="109"/>
      <c r="I10" s="82"/>
      <c r="J10" s="109"/>
      <c r="K10" s="10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8" t="s">
        <v>232</v>
      </c>
      <c r="C11" s="86"/>
      <c r="D11" s="86"/>
      <c r="E11" s="86"/>
      <c r="F11" s="110"/>
      <c r="G11" s="86"/>
      <c r="H11" s="110"/>
      <c r="I11" s="88"/>
      <c r="J11" s="110"/>
      <c r="K11" s="110"/>
    </row>
    <row r="12" spans="2:60" customFormat="1" ht="15.75">
      <c r="B12" s="64" t="s">
        <v>566</v>
      </c>
      <c r="C12" s="87">
        <v>412</v>
      </c>
      <c r="D12" s="87">
        <v>0</v>
      </c>
      <c r="E12" s="87" t="s">
        <v>281</v>
      </c>
      <c r="F12" s="111">
        <v>0</v>
      </c>
      <c r="G12" s="87" t="s">
        <v>165</v>
      </c>
      <c r="H12" s="111">
        <v>0</v>
      </c>
      <c r="I12" s="89">
        <v>0</v>
      </c>
      <c r="J12" s="111">
        <v>1</v>
      </c>
      <c r="K12" s="111">
        <v>0</v>
      </c>
    </row>
    <row r="13" spans="2:60" customFormat="1" ht="15.75">
      <c r="B13" s="58" t="s">
        <v>231</v>
      </c>
      <c r="C13" s="86"/>
      <c r="D13" s="86"/>
      <c r="E13" s="86"/>
      <c r="F13" s="110"/>
      <c r="G13" s="86"/>
      <c r="H13" s="110"/>
      <c r="I13" s="88"/>
      <c r="J13" s="110"/>
      <c r="K13" s="110"/>
    </row>
    <row r="14" spans="2:60" customFormat="1" ht="15.75">
      <c r="B14" s="119" t="s">
        <v>268</v>
      </c>
      <c r="C14" s="87"/>
      <c r="D14" s="87"/>
      <c r="E14" s="87"/>
      <c r="F14" s="111"/>
      <c r="G14" s="87"/>
      <c r="H14" s="111"/>
      <c r="I14" s="89"/>
      <c r="J14" s="111"/>
      <c r="K14" s="111"/>
    </row>
    <row r="15" spans="2:60" customFormat="1" ht="12.75"/>
    <row r="16" spans="2:60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spans="4:8" customFormat="1" ht="12.75"/>
    <row r="50" spans="4:8" customFormat="1" ht="12.75"/>
    <row r="51" spans="4:8" customFormat="1" ht="12.75"/>
    <row r="52" spans="4:8" customFormat="1" ht="12.75"/>
    <row r="53" spans="4:8" customFormat="1" ht="12.75"/>
    <row r="54" spans="4:8" customFormat="1" ht="12.75"/>
    <row r="55" spans="4:8" customFormat="1" ht="12.75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2" customWidth="1"/>
    <col min="3" max="3" width="14.7109375" style="1" customWidth="1"/>
    <col min="4" max="4" width="11.7109375" style="1" customWidth="1"/>
    <col min="5" max="5" width="7.140625" style="3" customWidth="1"/>
    <col min="6" max="6" width="6" style="3" customWidth="1"/>
    <col min="7" max="7" width="7.85546875" style="3" customWidth="1"/>
    <col min="8" max="8" width="8.140625" style="3" customWidth="1"/>
    <col min="9" max="9" width="6.28515625" style="3" customWidth="1"/>
    <col min="10" max="10" width="8" style="3" customWidth="1"/>
    <col min="11" max="11" width="8.7109375" style="3" customWidth="1"/>
    <col min="12" max="12" width="10" style="3" customWidth="1"/>
    <col min="13" max="13" width="9.5703125" style="3" customWidth="1"/>
    <col min="14" max="14" width="6.140625" style="3" customWidth="1"/>
    <col min="15" max="16" width="5.7109375" style="3" customWidth="1"/>
    <col min="17" max="17" width="6.85546875" style="3" customWidth="1"/>
    <col min="18" max="18" width="6.42578125" style="1" customWidth="1"/>
    <col min="19" max="19" width="6.7109375" style="1" customWidth="1"/>
    <col min="20" max="20" width="7.28515625" style="1" customWidth="1"/>
    <col min="21" max="32" width="5.7109375" style="1" customWidth="1"/>
    <col min="33" max="16384" width="9.140625" style="1"/>
  </cols>
  <sheetData>
    <row r="1" spans="2:17">
      <c r="B1" s="80" t="s">
        <v>276</v>
      </c>
    </row>
    <row r="2" spans="2:17">
      <c r="B2" s="80" t="s">
        <v>277</v>
      </c>
    </row>
    <row r="3" spans="2:17">
      <c r="B3" s="80" t="s">
        <v>278</v>
      </c>
    </row>
    <row r="4" spans="2:17">
      <c r="B4" s="80" t="s">
        <v>279</v>
      </c>
    </row>
    <row r="6" spans="2:17" ht="26.25" customHeight="1">
      <c r="B6" s="144" t="s">
        <v>204</v>
      </c>
      <c r="C6" s="145"/>
      <c r="D6" s="146"/>
    </row>
    <row r="7" spans="2:17" s="3" customFormat="1" ht="47.25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60" t="s">
        <v>1</v>
      </c>
      <c r="D9" s="62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5" t="s">
        <v>126</v>
      </c>
      <c r="C10" s="82">
        <f>+C12+C14</f>
        <v>84.35</v>
      </c>
      <c r="D10" s="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5.75">
      <c r="B11" s="58" t="s">
        <v>232</v>
      </c>
      <c r="C11" s="86"/>
      <c r="D11" s="93"/>
    </row>
    <row r="12" spans="2:17" customFormat="1" ht="15.75">
      <c r="B12" s="64" t="s">
        <v>268</v>
      </c>
      <c r="C12" s="87"/>
      <c r="D12" s="94"/>
    </row>
    <row r="13" spans="2:17" customFormat="1" ht="15.75">
      <c r="B13" s="58" t="s">
        <v>231</v>
      </c>
      <c r="C13" s="86"/>
      <c r="D13" s="93"/>
    </row>
    <row r="14" spans="2:17" customFormat="1" ht="15.75">
      <c r="B14" s="117" t="s">
        <v>561</v>
      </c>
      <c r="C14" s="89">
        <v>84.35</v>
      </c>
      <c r="D14" s="94">
        <v>45199</v>
      </c>
    </row>
    <row r="15" spans="2:17" customFormat="1" ht="12.75"/>
    <row r="16" spans="2:17" customFormat="1" ht="12.75"/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  <pageSetUpPr fitToPage="1"/>
  </sheetPr>
  <dimension ref="A1:R39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5703125" style="1" customWidth="1"/>
    <col min="13" max="13" width="12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6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2" t="s">
        <v>7</v>
      </c>
      <c r="J9" s="62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2" t="s">
        <v>13</v>
      </c>
      <c r="P9" s="62" t="s">
        <v>14</v>
      </c>
      <c r="Q9" s="5"/>
    </row>
    <row r="10" spans="2:18" s="4" customFormat="1" ht="18" customHeight="1">
      <c r="B10" s="55" t="s">
        <v>210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33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  <pageSetUpPr fitToPage="1"/>
  </sheetPr>
  <dimension ref="A1:R40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2.2851562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208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211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14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4" customFormat="1" ht="12.75"/>
    <row r="34" spans="4:4" customFormat="1" ht="12.75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4" workbookViewId="0">
      <selection activeCell="B1" sqref="B1:R28"/>
    </sheetView>
  </sheetViews>
  <sheetFormatPr defaultColWidth="9.140625" defaultRowHeight="18"/>
  <cols>
    <col min="1" max="1" width="6.28515625" style="1" customWidth="1"/>
    <col min="2" max="2" width="41" style="2" customWidth="1"/>
    <col min="3" max="3" width="11" style="2" customWidth="1"/>
    <col min="4" max="4" width="10.28515625" style="2" customWidth="1"/>
    <col min="5" max="5" width="5.5703125" style="1" customWidth="1"/>
    <col min="6" max="6" width="8.42578125" style="1" bestFit="1" customWidth="1"/>
    <col min="7" max="7" width="11.7109375" style="1" customWidth="1"/>
    <col min="8" max="8" width="7.7109375" style="1" bestFit="1" customWidth="1"/>
    <col min="9" max="9" width="9.85546875" style="1" bestFit="1" customWidth="1"/>
    <col min="10" max="10" width="8.7109375" style="1" customWidth="1"/>
    <col min="11" max="11" width="11.140625" style="1" customWidth="1"/>
    <col min="12" max="12" width="17.85546875" style="1" bestFit="1" customWidth="1"/>
    <col min="13" max="13" width="9.140625" style="1" customWidth="1"/>
    <col min="14" max="14" width="9.7109375" style="1" bestFit="1" customWidth="1"/>
    <col min="15" max="15" width="13.140625" style="1" bestFit="1" customWidth="1"/>
    <col min="16" max="16" width="11.140625" style="1" customWidth="1"/>
    <col min="17" max="17" width="11.28515625" style="1" bestFit="1" customWidth="1"/>
    <col min="18" max="18" width="11.140625" style="1" customWidth="1"/>
    <col min="19" max="38" width="7.5703125" style="1" customWidth="1"/>
    <col min="39" max="39" width="6.7109375" style="1" customWidth="1"/>
    <col min="40" max="40" width="7.7109375" style="1" customWidth="1"/>
    <col min="41" max="41" width="7.140625" style="1" customWidth="1"/>
    <col min="42" max="42" width="6" style="1" customWidth="1"/>
    <col min="43" max="43" width="7.85546875" style="1" customWidth="1"/>
    <col min="44" max="44" width="8.140625" style="1" customWidth="1"/>
    <col min="45" max="45" width="1.7109375" style="1" customWidth="1"/>
    <col min="46" max="46" width="15" style="1" customWidth="1"/>
    <col min="47" max="47" width="8.7109375" style="1" customWidth="1"/>
    <col min="48" max="48" width="10" style="1" customWidth="1"/>
    <col min="49" max="49" width="9.5703125" style="1" customWidth="1"/>
    <col min="50" max="50" width="6.140625" style="1" customWidth="1"/>
    <col min="51" max="52" width="5.7109375" style="1" customWidth="1"/>
    <col min="53" max="53" width="6.85546875" style="1" customWidth="1"/>
    <col min="54" max="54" width="6.42578125" style="1" customWidth="1"/>
    <col min="55" max="55" width="6.7109375" style="1" customWidth="1"/>
    <col min="56" max="56" width="7.28515625" style="1" customWidth="1"/>
    <col min="57" max="68" width="5.7109375" style="1" customWidth="1"/>
    <col min="69" max="16384" width="9.140625" style="1"/>
  </cols>
  <sheetData>
    <row r="1" spans="2:53">
      <c r="B1" s="80" t="s">
        <v>276</v>
      </c>
    </row>
    <row r="2" spans="2:53">
      <c r="B2" s="80" t="s">
        <v>277</v>
      </c>
    </row>
    <row r="3" spans="2:53">
      <c r="B3" s="80" t="s">
        <v>278</v>
      </c>
    </row>
    <row r="4" spans="2:53">
      <c r="B4" s="80" t="s">
        <v>279</v>
      </c>
    </row>
    <row r="6" spans="2:53" ht="21.75" customHeight="1">
      <c r="B6" s="135" t="s">
        <v>197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/>
    </row>
    <row r="7" spans="2:53" ht="27.75" customHeight="1">
      <c r="B7" s="138" t="s">
        <v>108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5" t="s">
        <v>141</v>
      </c>
      <c r="E8" s="24" t="s">
        <v>15</v>
      </c>
      <c r="F8" s="24" t="s">
        <v>81</v>
      </c>
      <c r="G8" s="24" t="s">
        <v>123</v>
      </c>
      <c r="H8" s="76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1" t="s">
        <v>1</v>
      </c>
      <c r="D10" s="61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2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5" t="s">
        <v>25</v>
      </c>
      <c r="C11" s="115"/>
      <c r="D11" s="115"/>
      <c r="E11" s="115"/>
      <c r="F11" s="115"/>
      <c r="G11" s="92"/>
      <c r="H11" s="115">
        <v>4.4400000000000004</v>
      </c>
      <c r="I11" s="115"/>
      <c r="J11" s="109"/>
      <c r="K11" s="109">
        <v>-8.9999999999999998E-4</v>
      </c>
      <c r="L11" s="82">
        <v>26498717</v>
      </c>
      <c r="M11" s="82"/>
      <c r="N11" s="82"/>
      <c r="O11" s="82">
        <v>30243.52</v>
      </c>
      <c r="P11" s="109"/>
      <c r="Q11" s="109"/>
      <c r="R11" s="109">
        <v>0.35909999999999997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8" t="s">
        <v>232</v>
      </c>
      <c r="C12" s="86"/>
      <c r="D12" s="86"/>
      <c r="E12" s="86"/>
      <c r="F12" s="86"/>
      <c r="G12" s="93"/>
      <c r="H12" s="86">
        <v>4.4400000000000004</v>
      </c>
      <c r="I12" s="86"/>
      <c r="J12" s="110"/>
      <c r="K12" s="110">
        <v>-8.9999999999999998E-4</v>
      </c>
      <c r="L12" s="88">
        <v>26498717</v>
      </c>
      <c r="M12" s="88"/>
      <c r="N12" s="88"/>
      <c r="O12" s="88">
        <v>30243.52</v>
      </c>
      <c r="P12" s="110"/>
      <c r="Q12" s="110"/>
      <c r="R12" s="110">
        <v>0.35909999999999997</v>
      </c>
    </row>
    <row r="13" spans="2:53" customFormat="1" ht="15.75">
      <c r="B13" s="58" t="s">
        <v>23</v>
      </c>
      <c r="C13" s="86"/>
      <c r="D13" s="86"/>
      <c r="E13" s="86"/>
      <c r="F13" s="86"/>
      <c r="G13" s="93"/>
      <c r="H13" s="86">
        <v>4.47</v>
      </c>
      <c r="I13" s="86"/>
      <c r="J13" s="110"/>
      <c r="K13" s="110">
        <v>-0.01</v>
      </c>
      <c r="L13" s="88">
        <v>9445602</v>
      </c>
      <c r="M13" s="88"/>
      <c r="N13" s="88"/>
      <c r="O13" s="88">
        <v>11370.72</v>
      </c>
      <c r="P13" s="110"/>
      <c r="Q13" s="110"/>
      <c r="R13" s="110">
        <v>0.13489999999999999</v>
      </c>
    </row>
    <row r="14" spans="2:53" customFormat="1" ht="15.75">
      <c r="B14" s="59" t="s">
        <v>280</v>
      </c>
      <c r="C14" s="87">
        <v>9590332</v>
      </c>
      <c r="D14" s="87" t="s">
        <v>142</v>
      </c>
      <c r="E14" s="87">
        <v>0</v>
      </c>
      <c r="F14" s="87" t="s">
        <v>281</v>
      </c>
      <c r="G14" s="94"/>
      <c r="H14" s="87">
        <v>0.08</v>
      </c>
      <c r="I14" s="87" t="s">
        <v>165</v>
      </c>
      <c r="J14" s="111">
        <v>0.04</v>
      </c>
      <c r="K14" s="111">
        <v>1.2E-2</v>
      </c>
      <c r="L14" s="89">
        <v>1020268</v>
      </c>
      <c r="M14" s="89">
        <v>137.53</v>
      </c>
      <c r="N14" s="89">
        <v>0</v>
      </c>
      <c r="O14" s="89">
        <v>1403.18</v>
      </c>
      <c r="P14" s="111">
        <v>1E-4</v>
      </c>
      <c r="Q14" s="111">
        <v>4.6399999999999997E-2</v>
      </c>
      <c r="R14" s="111">
        <v>1.6500000000000001E-2</v>
      </c>
    </row>
    <row r="15" spans="2:53" customFormat="1" ht="15.75">
      <c r="B15" s="59" t="s">
        <v>282</v>
      </c>
      <c r="C15" s="87">
        <v>1128081</v>
      </c>
      <c r="D15" s="87" t="s">
        <v>142</v>
      </c>
      <c r="E15" s="87">
        <v>0</v>
      </c>
      <c r="F15" s="87" t="s">
        <v>281</v>
      </c>
      <c r="G15" s="94"/>
      <c r="H15" s="87">
        <v>2.2000000000000002</v>
      </c>
      <c r="I15" s="87" t="s">
        <v>165</v>
      </c>
      <c r="J15" s="111">
        <v>1.7500000000000002E-2</v>
      </c>
      <c r="K15" s="111">
        <v>-1.7600000000000001E-2</v>
      </c>
      <c r="L15" s="89">
        <v>2721685</v>
      </c>
      <c r="M15" s="89">
        <v>112.94</v>
      </c>
      <c r="N15" s="89">
        <v>0</v>
      </c>
      <c r="O15" s="89">
        <v>3073.87</v>
      </c>
      <c r="P15" s="111">
        <v>1E-4</v>
      </c>
      <c r="Q15" s="111">
        <v>0.1016</v>
      </c>
      <c r="R15" s="111">
        <v>3.6499999999999998E-2</v>
      </c>
    </row>
    <row r="16" spans="2:53" customFormat="1" ht="15.75">
      <c r="B16" s="59" t="s">
        <v>283</v>
      </c>
      <c r="C16" s="87">
        <v>1135912</v>
      </c>
      <c r="D16" s="87" t="s">
        <v>142</v>
      </c>
      <c r="E16" s="87">
        <v>0</v>
      </c>
      <c r="F16" s="87" t="s">
        <v>281</v>
      </c>
      <c r="G16" s="94"/>
      <c r="H16" s="87">
        <v>4.26</v>
      </c>
      <c r="I16" s="87" t="s">
        <v>165</v>
      </c>
      <c r="J16" s="111">
        <v>7.4999999999999997E-3</v>
      </c>
      <c r="K16" s="111">
        <v>-1.44E-2</v>
      </c>
      <c r="L16" s="89">
        <v>2795539</v>
      </c>
      <c r="M16" s="89">
        <v>112.46</v>
      </c>
      <c r="N16" s="89">
        <v>0</v>
      </c>
      <c r="O16" s="89">
        <v>3143.86</v>
      </c>
      <c r="P16" s="111">
        <v>1E-4</v>
      </c>
      <c r="Q16" s="111">
        <v>0.10400000000000001</v>
      </c>
      <c r="R16" s="111">
        <v>3.73E-2</v>
      </c>
    </row>
    <row r="17" spans="2:18" customFormat="1" ht="15.75">
      <c r="B17" s="59" t="s">
        <v>284</v>
      </c>
      <c r="C17" s="87">
        <v>1157023</v>
      </c>
      <c r="D17" s="87" t="s">
        <v>142</v>
      </c>
      <c r="E17" s="87">
        <v>0</v>
      </c>
      <c r="F17" s="87" t="s">
        <v>281</v>
      </c>
      <c r="G17" s="94"/>
      <c r="H17" s="87">
        <v>7.79</v>
      </c>
      <c r="I17" s="87" t="s">
        <v>165</v>
      </c>
      <c r="J17" s="111">
        <v>5.0000000000000001E-3</v>
      </c>
      <c r="K17" s="111">
        <v>-8.3999999999999995E-3</v>
      </c>
      <c r="L17" s="89">
        <v>893103</v>
      </c>
      <c r="M17" s="89">
        <v>112.75</v>
      </c>
      <c r="N17" s="89">
        <v>0</v>
      </c>
      <c r="O17" s="89">
        <v>1006.97</v>
      </c>
      <c r="P17" s="111">
        <v>0</v>
      </c>
      <c r="Q17" s="111">
        <v>3.3300000000000003E-2</v>
      </c>
      <c r="R17" s="111">
        <v>1.2E-2</v>
      </c>
    </row>
    <row r="18" spans="2:18" customFormat="1" ht="15.75">
      <c r="B18" s="59" t="s">
        <v>285</v>
      </c>
      <c r="C18" s="87">
        <v>1169564</v>
      </c>
      <c r="D18" s="87" t="s">
        <v>142</v>
      </c>
      <c r="E18" s="87">
        <v>0</v>
      </c>
      <c r="F18" s="87" t="s">
        <v>281</v>
      </c>
      <c r="G18" s="94"/>
      <c r="H18" s="87">
        <v>5.07</v>
      </c>
      <c r="I18" s="87" t="s">
        <v>165</v>
      </c>
      <c r="J18" s="111">
        <v>1E-3</v>
      </c>
      <c r="K18" s="111">
        <v>-1.32E-2</v>
      </c>
      <c r="L18" s="89">
        <v>1408170</v>
      </c>
      <c r="M18" s="89">
        <v>109.2</v>
      </c>
      <c r="N18" s="89">
        <v>0</v>
      </c>
      <c r="O18" s="89">
        <v>1537.72</v>
      </c>
      <c r="P18" s="111">
        <v>2.0000000000000001E-4</v>
      </c>
      <c r="Q18" s="111">
        <v>5.0799999999999998E-2</v>
      </c>
      <c r="R18" s="111">
        <v>1.83E-2</v>
      </c>
    </row>
    <row r="19" spans="2:18" customFormat="1" ht="15.75">
      <c r="B19" s="59" t="s">
        <v>286</v>
      </c>
      <c r="C19" s="87">
        <v>1097708</v>
      </c>
      <c r="D19" s="87" t="s">
        <v>142</v>
      </c>
      <c r="E19" s="87">
        <v>0</v>
      </c>
      <c r="F19" s="87" t="s">
        <v>281</v>
      </c>
      <c r="G19" s="94"/>
      <c r="H19" s="87">
        <v>12.34</v>
      </c>
      <c r="I19" s="87" t="s">
        <v>165</v>
      </c>
      <c r="J19" s="111">
        <v>0.04</v>
      </c>
      <c r="K19" s="111">
        <v>-2.3E-3</v>
      </c>
      <c r="L19" s="89">
        <v>606837</v>
      </c>
      <c r="M19" s="89">
        <v>198.59</v>
      </c>
      <c r="N19" s="89">
        <v>0</v>
      </c>
      <c r="O19" s="89">
        <v>1205.1199999999999</v>
      </c>
      <c r="P19" s="111">
        <v>0</v>
      </c>
      <c r="Q19" s="111">
        <v>3.9800000000000002E-2</v>
      </c>
      <c r="R19" s="111">
        <v>1.43E-2</v>
      </c>
    </row>
    <row r="20" spans="2:18" customFormat="1" ht="15.75">
      <c r="B20" s="58" t="s">
        <v>49</v>
      </c>
      <c r="C20" s="86"/>
      <c r="D20" s="86"/>
      <c r="E20" s="86"/>
      <c r="F20" s="86"/>
      <c r="G20" s="93"/>
      <c r="H20" s="86">
        <v>4.42</v>
      </c>
      <c r="I20" s="86"/>
      <c r="J20" s="110"/>
      <c r="K20" s="110">
        <v>4.5999999999999999E-3</v>
      </c>
      <c r="L20" s="88">
        <v>17053115</v>
      </c>
      <c r="M20" s="88"/>
      <c r="N20" s="88"/>
      <c r="O20" s="88">
        <v>18872.8</v>
      </c>
      <c r="P20" s="110"/>
      <c r="Q20" s="110"/>
      <c r="R20" s="110">
        <v>0.22420000000000001</v>
      </c>
    </row>
    <row r="21" spans="2:18" customFormat="1" ht="15.75">
      <c r="B21" s="59" t="s">
        <v>268</v>
      </c>
      <c r="C21" s="87"/>
      <c r="D21" s="87"/>
      <c r="E21" s="87"/>
      <c r="F21" s="87"/>
      <c r="G21" s="94"/>
      <c r="H21" s="87"/>
      <c r="I21" s="87"/>
      <c r="J21" s="111"/>
      <c r="K21" s="111"/>
      <c r="L21" s="89"/>
      <c r="M21" s="89"/>
      <c r="N21" s="89"/>
      <c r="O21" s="89"/>
      <c r="P21" s="111"/>
      <c r="Q21" s="111"/>
      <c r="R21" s="111"/>
    </row>
    <row r="22" spans="2:18" customFormat="1" ht="15.75">
      <c r="B22" s="59" t="s">
        <v>287</v>
      </c>
      <c r="C22" s="87">
        <v>1150879</v>
      </c>
      <c r="D22" s="87" t="s">
        <v>142</v>
      </c>
      <c r="E22" s="87">
        <v>0</v>
      </c>
      <c r="F22" s="87" t="s">
        <v>281</v>
      </c>
      <c r="G22" s="94"/>
      <c r="H22" s="87">
        <v>6.69</v>
      </c>
      <c r="I22" s="87" t="s">
        <v>165</v>
      </c>
      <c r="J22" s="111">
        <v>2.2499999999999999E-2</v>
      </c>
      <c r="K22" s="111">
        <v>8.6E-3</v>
      </c>
      <c r="L22" s="89">
        <v>1935975</v>
      </c>
      <c r="M22" s="89">
        <v>111.45</v>
      </c>
      <c r="N22" s="89">
        <v>0</v>
      </c>
      <c r="O22" s="89">
        <v>2157.64</v>
      </c>
      <c r="P22" s="111">
        <v>1E-4</v>
      </c>
      <c r="Q22" s="111">
        <v>7.1300000000000002E-2</v>
      </c>
      <c r="R22" s="111">
        <v>2.5600000000000001E-2</v>
      </c>
    </row>
    <row r="23" spans="2:18" customFormat="1" ht="15.75">
      <c r="B23" s="59" t="s">
        <v>288</v>
      </c>
      <c r="C23" s="87">
        <v>1125400</v>
      </c>
      <c r="D23" s="87" t="s">
        <v>142</v>
      </c>
      <c r="E23" s="87">
        <v>0</v>
      </c>
      <c r="F23" s="87" t="s">
        <v>281</v>
      </c>
      <c r="G23" s="94"/>
      <c r="H23" s="87">
        <v>14.3</v>
      </c>
      <c r="I23" s="87" t="s">
        <v>165</v>
      </c>
      <c r="J23" s="111">
        <v>5.5E-2</v>
      </c>
      <c r="K23" s="111">
        <v>0.02</v>
      </c>
      <c r="L23" s="89">
        <v>364750</v>
      </c>
      <c r="M23" s="89">
        <v>160.85</v>
      </c>
      <c r="N23" s="89">
        <v>0</v>
      </c>
      <c r="O23" s="89">
        <v>586.70000000000005</v>
      </c>
      <c r="P23" s="111">
        <v>0</v>
      </c>
      <c r="Q23" s="111">
        <v>1.9400000000000001E-2</v>
      </c>
      <c r="R23" s="111">
        <v>6.9999999999999993E-3</v>
      </c>
    </row>
    <row r="24" spans="2:18" customFormat="1" ht="15.75">
      <c r="B24" s="59" t="s">
        <v>289</v>
      </c>
      <c r="C24" s="87">
        <v>1099456</v>
      </c>
      <c r="D24" s="87" t="s">
        <v>142</v>
      </c>
      <c r="E24" s="87">
        <v>0</v>
      </c>
      <c r="F24" s="87" t="s">
        <v>281</v>
      </c>
      <c r="G24" s="94"/>
      <c r="H24" s="87">
        <v>4.6399999999999997</v>
      </c>
      <c r="I24" s="87" t="s">
        <v>165</v>
      </c>
      <c r="J24" s="111">
        <v>6.25E-2</v>
      </c>
      <c r="K24" s="111">
        <v>5.0000000000000001E-3</v>
      </c>
      <c r="L24" s="89">
        <v>855000</v>
      </c>
      <c r="M24" s="89">
        <v>134.34</v>
      </c>
      <c r="N24" s="89">
        <v>0</v>
      </c>
      <c r="O24" s="89">
        <v>1148.6099999999999</v>
      </c>
      <c r="P24" s="111">
        <v>1E-4</v>
      </c>
      <c r="Q24" s="111">
        <v>3.7999999999999999E-2</v>
      </c>
      <c r="R24" s="111">
        <v>1.3600000000000001E-2</v>
      </c>
    </row>
    <row r="25" spans="2:18" customFormat="1" ht="15.75">
      <c r="B25" s="59" t="s">
        <v>290</v>
      </c>
      <c r="C25" s="87">
        <v>1155068</v>
      </c>
      <c r="D25" s="87" t="s">
        <v>142</v>
      </c>
      <c r="E25" s="87">
        <v>0</v>
      </c>
      <c r="F25" s="87" t="s">
        <v>281</v>
      </c>
      <c r="G25" s="94"/>
      <c r="H25" s="87">
        <v>2.37</v>
      </c>
      <c r="I25" s="87" t="s">
        <v>165</v>
      </c>
      <c r="J25" s="111">
        <v>1.4999999999999999E-2</v>
      </c>
      <c r="K25" s="111">
        <v>1.7000000000000001E-3</v>
      </c>
      <c r="L25" s="89">
        <v>2908741</v>
      </c>
      <c r="M25" s="89">
        <v>104.07</v>
      </c>
      <c r="N25" s="89">
        <v>0</v>
      </c>
      <c r="O25" s="89">
        <v>3027.13</v>
      </c>
      <c r="P25" s="111">
        <v>2.0000000000000001E-4</v>
      </c>
      <c r="Q25" s="111">
        <v>0.10009999999999999</v>
      </c>
      <c r="R25" s="111">
        <v>3.6000000000000004E-2</v>
      </c>
    </row>
    <row r="26" spans="2:18" customFormat="1" ht="15.75">
      <c r="B26" s="59" t="s">
        <v>291</v>
      </c>
      <c r="C26" s="87">
        <v>1130848</v>
      </c>
      <c r="D26" s="87" t="s">
        <v>142</v>
      </c>
      <c r="E26" s="87">
        <v>0</v>
      </c>
      <c r="F26" s="87" t="s">
        <v>281</v>
      </c>
      <c r="G26" s="94"/>
      <c r="H26" s="87">
        <v>2.65</v>
      </c>
      <c r="I26" s="87" t="s">
        <v>165</v>
      </c>
      <c r="J26" s="111">
        <v>3.7499999999999999E-2</v>
      </c>
      <c r="K26" s="111">
        <v>1.9E-3</v>
      </c>
      <c r="L26" s="89">
        <v>3270451</v>
      </c>
      <c r="M26" s="89">
        <v>110.69</v>
      </c>
      <c r="N26" s="89">
        <v>0</v>
      </c>
      <c r="O26" s="89">
        <v>3620.06</v>
      </c>
      <c r="P26" s="111">
        <v>2.0000000000000001E-4</v>
      </c>
      <c r="Q26" s="111">
        <v>0.1197</v>
      </c>
      <c r="R26" s="111">
        <v>4.2999999999999997E-2</v>
      </c>
    </row>
    <row r="27" spans="2:18" customFormat="1" ht="15.75">
      <c r="B27" s="59" t="s">
        <v>292</v>
      </c>
      <c r="C27" s="87">
        <v>1139344</v>
      </c>
      <c r="D27" s="87" t="s">
        <v>142</v>
      </c>
      <c r="E27" s="87">
        <v>0</v>
      </c>
      <c r="F27" s="87" t="s">
        <v>281</v>
      </c>
      <c r="G27" s="94"/>
      <c r="H27" s="87">
        <v>5.47</v>
      </c>
      <c r="I27" s="87" t="s">
        <v>165</v>
      </c>
      <c r="J27" s="111">
        <v>0.02</v>
      </c>
      <c r="K27" s="111">
        <v>6.0000000000000001E-3</v>
      </c>
      <c r="L27" s="89">
        <v>4324806</v>
      </c>
      <c r="M27" s="89">
        <v>108.39</v>
      </c>
      <c r="N27" s="89">
        <v>0</v>
      </c>
      <c r="O27" s="89">
        <v>4687.66</v>
      </c>
      <c r="P27" s="111">
        <v>2.0000000000000001E-4</v>
      </c>
      <c r="Q27" s="111">
        <v>0.155</v>
      </c>
      <c r="R27" s="111">
        <v>5.57E-2</v>
      </c>
    </row>
    <row r="28" spans="2:18" customFormat="1" ht="15.75">
      <c r="B28" s="59" t="s">
        <v>293</v>
      </c>
      <c r="C28" s="87">
        <v>1126747</v>
      </c>
      <c r="D28" s="87" t="s">
        <v>142</v>
      </c>
      <c r="E28" s="87">
        <v>0</v>
      </c>
      <c r="F28" s="87" t="s">
        <v>281</v>
      </c>
      <c r="G28" s="94"/>
      <c r="H28" s="87">
        <v>1.71</v>
      </c>
      <c r="I28" s="87" t="s">
        <v>165</v>
      </c>
      <c r="J28" s="111">
        <v>4.2500000000000003E-2</v>
      </c>
      <c r="K28" s="111">
        <v>8.9999999999999998E-4</v>
      </c>
      <c r="L28" s="89">
        <v>668901</v>
      </c>
      <c r="M28" s="89">
        <v>108.33</v>
      </c>
      <c r="N28" s="89">
        <v>0</v>
      </c>
      <c r="O28" s="89">
        <v>724.62</v>
      </c>
      <c r="P28" s="111">
        <v>0</v>
      </c>
      <c r="Q28" s="111">
        <v>2.4E-2</v>
      </c>
      <c r="R28" s="111">
        <v>8.6E-3</v>
      </c>
    </row>
    <row r="29" spans="2:18" customFormat="1" ht="15.75">
      <c r="B29" s="59" t="s">
        <v>294</v>
      </c>
      <c r="C29" s="87">
        <v>1135557</v>
      </c>
      <c r="D29" s="87" t="s">
        <v>142</v>
      </c>
      <c r="E29" s="87">
        <v>0</v>
      </c>
      <c r="F29" s="87" t="s">
        <v>281</v>
      </c>
      <c r="G29" s="94"/>
      <c r="H29" s="87">
        <v>4</v>
      </c>
      <c r="I29" s="87" t="s">
        <v>165</v>
      </c>
      <c r="J29" s="111">
        <v>1.7500000000000002E-2</v>
      </c>
      <c r="K29" s="111">
        <v>3.5999999999999999E-3</v>
      </c>
      <c r="L29" s="89">
        <v>2724491</v>
      </c>
      <c r="M29" s="89">
        <v>107.19</v>
      </c>
      <c r="N29" s="89">
        <v>0</v>
      </c>
      <c r="O29" s="89">
        <v>2920.38</v>
      </c>
      <c r="P29" s="111">
        <v>1E-4</v>
      </c>
      <c r="Q29" s="111">
        <v>9.6600000000000005E-2</v>
      </c>
      <c r="R29" s="111">
        <v>3.4700000000000002E-2</v>
      </c>
    </row>
    <row r="30" spans="2:18" customFormat="1" ht="15.75">
      <c r="B30" s="59" t="s">
        <v>268</v>
      </c>
      <c r="C30" s="87"/>
      <c r="D30" s="87"/>
      <c r="E30" s="87"/>
      <c r="F30" s="87"/>
      <c r="G30" s="94"/>
      <c r="H30" s="87"/>
      <c r="I30" s="87"/>
      <c r="J30" s="111"/>
      <c r="K30" s="111"/>
      <c r="L30" s="89"/>
      <c r="M30" s="89"/>
      <c r="N30" s="89"/>
      <c r="O30" s="89"/>
      <c r="P30" s="111"/>
      <c r="Q30" s="111"/>
      <c r="R30" s="111"/>
    </row>
    <row r="31" spans="2:18" customFormat="1" ht="15.75">
      <c r="B31" s="58" t="s">
        <v>67</v>
      </c>
      <c r="C31" s="86"/>
      <c r="D31" s="86"/>
      <c r="E31" s="86"/>
      <c r="F31" s="86"/>
      <c r="G31" s="93"/>
      <c r="H31" s="86"/>
      <c r="I31" s="86"/>
      <c r="J31" s="110"/>
      <c r="K31" s="110"/>
      <c r="L31" s="88"/>
      <c r="M31" s="88"/>
      <c r="N31" s="88"/>
      <c r="O31" s="88"/>
      <c r="P31" s="110"/>
      <c r="Q31" s="110"/>
      <c r="R31" s="110"/>
    </row>
    <row r="32" spans="2:18" customFormat="1" ht="15.75">
      <c r="B32" s="59" t="s">
        <v>268</v>
      </c>
      <c r="C32" s="87"/>
      <c r="D32" s="87"/>
      <c r="E32" s="87"/>
      <c r="F32" s="87"/>
      <c r="G32" s="94"/>
      <c r="H32" s="87"/>
      <c r="I32" s="87"/>
      <c r="J32" s="111"/>
      <c r="K32" s="111"/>
      <c r="L32" s="89"/>
      <c r="M32" s="89"/>
      <c r="N32" s="89"/>
      <c r="O32" s="89"/>
      <c r="P32" s="111"/>
      <c r="Q32" s="111"/>
      <c r="R32" s="111"/>
    </row>
    <row r="33" spans="2:18" customFormat="1" ht="15.75">
      <c r="B33" s="58" t="s">
        <v>231</v>
      </c>
      <c r="C33" s="86"/>
      <c r="D33" s="86"/>
      <c r="E33" s="86"/>
      <c r="F33" s="86"/>
      <c r="G33" s="93"/>
      <c r="H33" s="86"/>
      <c r="I33" s="86"/>
      <c r="J33" s="110"/>
      <c r="K33" s="110"/>
      <c r="L33" s="88"/>
      <c r="M33" s="88"/>
      <c r="N33" s="88"/>
      <c r="O33" s="88"/>
      <c r="P33" s="110"/>
      <c r="Q33" s="110"/>
      <c r="R33" s="110"/>
    </row>
    <row r="34" spans="2:18" ht="31.5">
      <c r="B34" s="58" t="s">
        <v>76</v>
      </c>
      <c r="C34" s="86"/>
      <c r="D34" s="86"/>
      <c r="E34" s="86"/>
      <c r="F34" s="86"/>
      <c r="G34" s="93"/>
      <c r="H34" s="86"/>
      <c r="I34" s="86"/>
      <c r="J34" s="110"/>
      <c r="K34" s="110"/>
      <c r="L34" s="88"/>
      <c r="M34" s="88"/>
      <c r="N34" s="88"/>
      <c r="O34" s="88"/>
      <c r="P34" s="110"/>
      <c r="Q34" s="110"/>
      <c r="R34" s="110"/>
    </row>
    <row r="35" spans="2:18">
      <c r="B35" s="59" t="s">
        <v>268</v>
      </c>
      <c r="C35" s="87"/>
      <c r="D35" s="87"/>
      <c r="E35" s="87"/>
      <c r="F35" s="87"/>
      <c r="G35" s="94"/>
      <c r="H35" s="87"/>
      <c r="I35" s="87"/>
      <c r="J35" s="111"/>
      <c r="K35" s="111"/>
      <c r="L35" s="89"/>
      <c r="M35" s="89"/>
      <c r="N35" s="89"/>
      <c r="O35" s="89"/>
      <c r="P35" s="111"/>
      <c r="Q35" s="111"/>
      <c r="R35" s="111"/>
    </row>
    <row r="36" spans="2:18">
      <c r="B36" s="58" t="s">
        <v>77</v>
      </c>
      <c r="C36" s="86"/>
      <c r="D36" s="86"/>
      <c r="E36" s="86"/>
      <c r="F36" s="86"/>
      <c r="G36" s="93"/>
      <c r="H36" s="86"/>
      <c r="I36" s="86"/>
      <c r="J36" s="110"/>
      <c r="K36" s="110"/>
      <c r="L36" s="88"/>
      <c r="M36" s="88"/>
      <c r="N36" s="88"/>
      <c r="O36" s="88"/>
      <c r="P36" s="110"/>
      <c r="Q36" s="110"/>
      <c r="R36" s="110"/>
    </row>
    <row r="37" spans="2:18">
      <c r="B37" s="117" t="s">
        <v>268</v>
      </c>
      <c r="C37" s="87"/>
      <c r="D37" s="87"/>
      <c r="E37" s="87"/>
      <c r="F37" s="87"/>
      <c r="G37" s="94"/>
      <c r="H37" s="87"/>
      <c r="I37" s="87"/>
      <c r="J37" s="111"/>
      <c r="K37" s="111"/>
      <c r="L37" s="89"/>
      <c r="M37" s="89"/>
      <c r="N37" s="89"/>
      <c r="O37" s="89"/>
      <c r="P37" s="111"/>
      <c r="Q37" s="111"/>
      <c r="R37" s="111"/>
    </row>
    <row r="38" spans="2:18">
      <c r="B38" s="114" t="s">
        <v>133</v>
      </c>
      <c r="C38" s="1"/>
      <c r="D38" s="1"/>
    </row>
    <row r="39" spans="2:18">
      <c r="B39" s="114" t="s">
        <v>245</v>
      </c>
      <c r="C39" s="1"/>
      <c r="D39" s="1"/>
    </row>
    <row r="40" spans="2:18">
      <c r="B40" s="141" t="s">
        <v>246</v>
      </c>
      <c r="C40" s="141"/>
      <c r="D40" s="141"/>
    </row>
    <row r="41" spans="2:18">
      <c r="B41" s="134" t="s">
        <v>256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1:R41"/>
    <mergeCell ref="B6:R6"/>
    <mergeCell ref="B7:R7"/>
    <mergeCell ref="B40:D40"/>
  </mergeCells>
  <phoneticPr fontId="4" type="noConversion"/>
  <dataValidations count="1">
    <dataValidation allowBlank="1" showInputMessage="1" showErrorMessage="1" sqref="S34:XFD1048576 A38:A1048576 A5:XFD11 M34:R40 A34:L37 B42:R1048576 B38:D39 E38:L40 B40" xr:uid="{00000000-0002-0000-0200-000000000000}"/>
  </dataValidations>
  <pageMargins left="0.7" right="0.7" top="0.75" bottom="0.75" header="0.3" footer="0.3"/>
  <pageSetup paperSize="9" scale="6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  <pageSetUpPr fitToPage="1"/>
  </sheetPr>
  <dimension ref="A1:W403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9.140625" style="2" bestFit="1" customWidth="1"/>
    <col min="5" max="5" width="5.5703125" style="1" customWidth="1"/>
    <col min="6" max="6" width="5.28515625" style="1" customWidth="1"/>
    <col min="7" max="7" width="11.7109375" style="1" customWidth="1"/>
    <col min="8" max="8" width="6" style="1" bestFit="1" customWidth="1"/>
    <col min="9" max="9" width="5.5703125" style="1" customWidth="1"/>
    <col min="10" max="11" width="11.140625" style="1" customWidth="1"/>
    <col min="12" max="12" width="5.42578125" style="1" bestFit="1" customWidth="1"/>
    <col min="13" max="13" width="11.7109375" style="1" customWidth="1"/>
    <col min="14" max="16" width="11.140625" style="1" customWidth="1"/>
    <col min="17" max="17" width="7.5703125" style="1" customWidth="1"/>
    <col min="18" max="18" width="6.7109375" style="1" customWidth="1"/>
    <col min="19" max="19" width="7.7109375" style="1" customWidth="1"/>
    <col min="20" max="20" width="7.140625" style="1" customWidth="1"/>
    <col min="21" max="21" width="6" style="1" customWidth="1"/>
    <col min="22" max="22" width="7.85546875" style="1" customWidth="1"/>
    <col min="23" max="23" width="8.140625" style="1" customWidth="1"/>
    <col min="24" max="24" width="6.28515625" style="1" customWidth="1"/>
    <col min="25" max="25" width="8" style="1" customWidth="1"/>
    <col min="26" max="26" width="8.7109375" style="1" customWidth="1"/>
    <col min="27" max="27" width="10" style="1" customWidth="1"/>
    <col min="28" max="28" width="9.5703125" style="1" customWidth="1"/>
    <col min="29" max="29" width="6.140625" style="1" customWidth="1"/>
    <col min="30" max="31" width="5.7109375" style="1" customWidth="1"/>
    <col min="32" max="32" width="6.85546875" style="1" customWidth="1"/>
    <col min="33" max="33" width="6.42578125" style="1" customWidth="1"/>
    <col min="34" max="34" width="6.7109375" style="1" customWidth="1"/>
    <col min="35" max="35" width="7.28515625" style="1" customWidth="1"/>
    <col min="36" max="47" width="5.7109375" style="1" customWidth="1"/>
    <col min="48" max="16384" width="9.140625" style="1"/>
  </cols>
  <sheetData>
    <row r="1" spans="2:18">
      <c r="B1" s="80" t="s">
        <v>276</v>
      </c>
    </row>
    <row r="2" spans="2:18">
      <c r="B2" s="80" t="s">
        <v>277</v>
      </c>
    </row>
    <row r="3" spans="2:18">
      <c r="B3" s="80" t="s">
        <v>278</v>
      </c>
    </row>
    <row r="4" spans="2:18">
      <c r="B4" s="80" t="s">
        <v>279</v>
      </c>
    </row>
    <row r="6" spans="2:18" ht="26.25" customHeight="1">
      <c r="B6" s="144" t="s">
        <v>213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2:18" s="3" customFormat="1" ht="63">
      <c r="B7" s="19" t="s">
        <v>137</v>
      </c>
      <c r="C7" s="24" t="s">
        <v>47</v>
      </c>
      <c r="D7" s="75" t="s">
        <v>80</v>
      </c>
      <c r="E7" s="24" t="s">
        <v>15</v>
      </c>
      <c r="F7" s="24" t="s">
        <v>81</v>
      </c>
      <c r="G7" s="24" t="s">
        <v>123</v>
      </c>
      <c r="H7" s="76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60" t="s">
        <v>1</v>
      </c>
      <c r="D9" s="60" t="s">
        <v>2</v>
      </c>
      <c r="E9" s="60" t="s">
        <v>3</v>
      </c>
      <c r="F9" s="60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2" t="s">
        <v>14</v>
      </c>
      <c r="Q9" s="5"/>
    </row>
    <row r="10" spans="2:18" s="4" customFormat="1" ht="18" customHeight="1">
      <c r="B10" s="55" t="s">
        <v>212</v>
      </c>
      <c r="C10" s="115"/>
      <c r="D10" s="115"/>
      <c r="E10" s="115"/>
      <c r="F10" s="115"/>
      <c r="G10" s="92"/>
      <c r="H10" s="115"/>
      <c r="I10" s="115"/>
      <c r="J10" s="109"/>
      <c r="K10" s="109"/>
      <c r="L10" s="82"/>
      <c r="M10" s="82"/>
      <c r="N10" s="109"/>
      <c r="O10" s="109"/>
      <c r="P10" s="109"/>
      <c r="Q10" s="5"/>
    </row>
    <row r="11" spans="2:18" customFormat="1" ht="20.25" customHeight="1">
      <c r="B11" s="58" t="s">
        <v>232</v>
      </c>
      <c r="C11" s="86"/>
      <c r="D11" s="86"/>
      <c r="E11" s="86"/>
      <c r="F11" s="86"/>
      <c r="G11" s="93"/>
      <c r="H11" s="86"/>
      <c r="I11" s="86"/>
      <c r="J11" s="110"/>
      <c r="K11" s="110"/>
      <c r="L11" s="88"/>
      <c r="M11" s="88"/>
      <c r="N11" s="110"/>
      <c r="O11" s="110"/>
      <c r="P11" s="110"/>
    </row>
    <row r="12" spans="2:18" customFormat="1" ht="15.75">
      <c r="B12" s="58" t="s">
        <v>32</v>
      </c>
      <c r="C12" s="86"/>
      <c r="D12" s="86"/>
      <c r="E12" s="86"/>
      <c r="F12" s="86"/>
      <c r="G12" s="93"/>
      <c r="H12" s="86"/>
      <c r="I12" s="86"/>
      <c r="J12" s="110"/>
      <c r="K12" s="110"/>
      <c r="L12" s="88"/>
      <c r="M12" s="88"/>
      <c r="N12" s="110"/>
      <c r="O12" s="110"/>
      <c r="P12" s="110"/>
    </row>
    <row r="13" spans="2:18" customFormat="1" ht="15.75">
      <c r="B13" s="66" t="s">
        <v>268</v>
      </c>
      <c r="C13" s="87"/>
      <c r="D13" s="87"/>
      <c r="E13" s="87"/>
      <c r="F13" s="87"/>
      <c r="G13" s="94"/>
      <c r="H13" s="87"/>
      <c r="I13" s="87"/>
      <c r="J13" s="111"/>
      <c r="K13" s="111"/>
      <c r="L13" s="89"/>
      <c r="M13" s="89"/>
      <c r="N13" s="111"/>
      <c r="O13" s="111"/>
      <c r="P13" s="111"/>
    </row>
    <row r="14" spans="2:18" customFormat="1" ht="15.75">
      <c r="B14" s="58" t="s">
        <v>49</v>
      </c>
      <c r="C14" s="86"/>
      <c r="D14" s="86"/>
      <c r="E14" s="86"/>
      <c r="F14" s="86"/>
      <c r="G14" s="93"/>
      <c r="H14" s="86"/>
      <c r="I14" s="86"/>
      <c r="J14" s="110"/>
      <c r="K14" s="110"/>
      <c r="L14" s="88"/>
      <c r="M14" s="88"/>
      <c r="N14" s="110"/>
      <c r="O14" s="110"/>
      <c r="P14" s="110"/>
    </row>
    <row r="15" spans="2:18" customFormat="1" ht="15.75">
      <c r="B15" s="66" t="s">
        <v>268</v>
      </c>
      <c r="C15" s="87"/>
      <c r="D15" s="87"/>
      <c r="E15" s="87"/>
      <c r="F15" s="87"/>
      <c r="G15" s="94"/>
      <c r="H15" s="87"/>
      <c r="I15" s="87"/>
      <c r="J15" s="111"/>
      <c r="K15" s="111"/>
      <c r="L15" s="89"/>
      <c r="M15" s="89"/>
      <c r="N15" s="111"/>
      <c r="O15" s="111"/>
      <c r="P15" s="111"/>
    </row>
    <row r="16" spans="2:18" customFormat="1" ht="15.75">
      <c r="B16" s="58" t="s">
        <v>50</v>
      </c>
      <c r="C16" s="86"/>
      <c r="D16" s="86"/>
      <c r="E16" s="86"/>
      <c r="F16" s="86"/>
      <c r="G16" s="93"/>
      <c r="H16" s="86"/>
      <c r="I16" s="86"/>
      <c r="J16" s="110"/>
      <c r="K16" s="110"/>
      <c r="L16" s="88"/>
      <c r="M16" s="88"/>
      <c r="N16" s="110"/>
      <c r="O16" s="110"/>
      <c r="P16" s="110"/>
    </row>
    <row r="17" spans="1:16" customFormat="1" ht="15.75">
      <c r="B17" s="66" t="s">
        <v>268</v>
      </c>
      <c r="C17" s="87"/>
      <c r="D17" s="87"/>
      <c r="E17" s="87"/>
      <c r="F17" s="87"/>
      <c r="G17" s="94"/>
      <c r="H17" s="87"/>
      <c r="I17" s="87"/>
      <c r="J17" s="111"/>
      <c r="K17" s="111"/>
      <c r="L17" s="89"/>
      <c r="M17" s="89"/>
      <c r="N17" s="111"/>
      <c r="O17" s="111"/>
      <c r="P17" s="111"/>
    </row>
    <row r="18" spans="1:16" customFormat="1" ht="15.75">
      <c r="B18" s="58" t="s">
        <v>72</v>
      </c>
      <c r="C18" s="86"/>
      <c r="D18" s="86"/>
      <c r="E18" s="86"/>
      <c r="F18" s="86"/>
      <c r="G18" s="93"/>
      <c r="H18" s="86"/>
      <c r="I18" s="86"/>
      <c r="J18" s="110"/>
      <c r="K18" s="110"/>
      <c r="L18" s="88"/>
      <c r="M18" s="88"/>
      <c r="N18" s="110"/>
      <c r="O18" s="110"/>
      <c r="P18" s="110"/>
    </row>
    <row r="19" spans="1:16" customFormat="1" ht="15.75">
      <c r="B19" s="66" t="s">
        <v>268</v>
      </c>
      <c r="C19" s="87"/>
      <c r="D19" s="87"/>
      <c r="E19" s="87"/>
      <c r="F19" s="87"/>
      <c r="G19" s="94"/>
      <c r="H19" s="87"/>
      <c r="I19" s="87"/>
      <c r="J19" s="111"/>
      <c r="K19" s="111"/>
      <c r="L19" s="89"/>
      <c r="M19" s="89"/>
      <c r="N19" s="111"/>
      <c r="O19" s="111"/>
      <c r="P19" s="111"/>
    </row>
    <row r="20" spans="1:16" customFormat="1" ht="15.75">
      <c r="B20" s="58" t="s">
        <v>231</v>
      </c>
      <c r="C20" s="86"/>
      <c r="D20" s="86"/>
      <c r="E20" s="86"/>
      <c r="F20" s="86"/>
      <c r="G20" s="93"/>
      <c r="H20" s="86"/>
      <c r="I20" s="86"/>
      <c r="J20" s="110"/>
      <c r="K20" s="110"/>
      <c r="L20" s="88"/>
      <c r="M20" s="88"/>
      <c r="N20" s="110"/>
      <c r="O20" s="110"/>
      <c r="P20" s="110"/>
    </row>
    <row r="21" spans="1:16" customFormat="1" ht="15.75">
      <c r="B21" s="58" t="s">
        <v>79</v>
      </c>
      <c r="C21" s="86"/>
      <c r="D21" s="86"/>
      <c r="E21" s="86"/>
      <c r="F21" s="86"/>
      <c r="G21" s="93"/>
      <c r="H21" s="86"/>
      <c r="I21" s="86"/>
      <c r="J21" s="110"/>
      <c r="K21" s="110"/>
      <c r="L21" s="88"/>
      <c r="M21" s="88"/>
      <c r="N21" s="110"/>
      <c r="O21" s="110"/>
      <c r="P21" s="110"/>
    </row>
    <row r="22" spans="1:16" customFormat="1" ht="15.75">
      <c r="B22" s="66" t="s">
        <v>268</v>
      </c>
      <c r="C22" s="87"/>
      <c r="D22" s="87"/>
      <c r="E22" s="87"/>
      <c r="F22" s="87"/>
      <c r="G22" s="94"/>
      <c r="H22" s="87"/>
      <c r="I22" s="87"/>
      <c r="J22" s="111"/>
      <c r="K22" s="111"/>
      <c r="L22" s="89"/>
      <c r="M22" s="89"/>
      <c r="N22" s="111"/>
      <c r="O22" s="111"/>
      <c r="P22" s="111"/>
    </row>
    <row r="23" spans="1:16" customFormat="1" ht="15.75">
      <c r="B23" s="58" t="s">
        <v>78</v>
      </c>
      <c r="C23" s="86"/>
      <c r="D23" s="86"/>
      <c r="E23" s="86"/>
      <c r="F23" s="86"/>
      <c r="G23" s="93"/>
      <c r="H23" s="86"/>
      <c r="I23" s="86"/>
      <c r="J23" s="110"/>
      <c r="K23" s="110"/>
      <c r="L23" s="88"/>
      <c r="M23" s="88"/>
      <c r="N23" s="110"/>
      <c r="O23" s="110"/>
      <c r="P23" s="110"/>
    </row>
    <row r="24" spans="1:16" customFormat="1" ht="15.75">
      <c r="B24" s="121" t="s">
        <v>268</v>
      </c>
      <c r="C24" s="87"/>
      <c r="D24" s="87"/>
      <c r="E24" s="87"/>
      <c r="F24" s="87"/>
      <c r="G24" s="94"/>
      <c r="H24" s="87"/>
      <c r="I24" s="87"/>
      <c r="J24" s="111"/>
      <c r="K24" s="111"/>
      <c r="L24" s="89"/>
      <c r="M24" s="89"/>
      <c r="N24" s="111"/>
      <c r="O24" s="111"/>
      <c r="P24" s="111"/>
    </row>
    <row r="25" spans="1:16" customFormat="1">
      <c r="A25" s="1"/>
      <c r="B25" s="114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114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114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customFormat="1" ht="12.75"/>
    <row r="30" spans="1:16" customFormat="1" ht="12.75"/>
    <row r="31" spans="1:16" customFormat="1" ht="12.75"/>
    <row r="32" spans="1:16" customFormat="1" ht="12.75"/>
    <row r="33" spans="4:23" customFormat="1" ht="12.75"/>
    <row r="34" spans="4:23" customFormat="1" ht="12.75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U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5.28515625" style="2" customWidth="1"/>
    <col min="6" max="6" width="6.28515625" style="2" bestFit="1" customWidth="1"/>
    <col min="7" max="7" width="9.140625" style="2" bestFit="1" customWidth="1"/>
    <col min="8" max="8" width="5.5703125" style="1" customWidth="1"/>
    <col min="9" max="9" width="5.28515625" style="1" customWidth="1"/>
    <col min="10" max="10" width="11.7109375" style="1" customWidth="1"/>
    <col min="11" max="11" width="6" style="1" bestFit="1" customWidth="1"/>
    <col min="12" max="12" width="5.5703125" style="1" customWidth="1"/>
    <col min="13" max="13" width="6.42578125" style="1" bestFit="1" customWidth="1"/>
    <col min="14" max="14" width="7.5703125" style="1" bestFit="1" customWidth="1"/>
    <col min="15" max="15" width="7.7109375" style="1" customWidth="1"/>
    <col min="16" max="16" width="6.85546875" style="1" customWidth="1"/>
    <col min="17" max="18" width="7.85546875" style="1" customWidth="1"/>
    <col min="19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8">
      <c r="B1" s="80" t="s">
        <v>276</v>
      </c>
    </row>
    <row r="2" spans="2:68">
      <c r="B2" s="80" t="s">
        <v>277</v>
      </c>
    </row>
    <row r="3" spans="2:68">
      <c r="B3" s="80" t="s">
        <v>278</v>
      </c>
    </row>
    <row r="4" spans="2:68">
      <c r="B4" s="80" t="s">
        <v>279</v>
      </c>
    </row>
    <row r="6" spans="2:68" ht="26.25" customHeight="1">
      <c r="B6" s="138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  <c r="BP6" s="3"/>
    </row>
    <row r="7" spans="2:68" ht="26.25" customHeight="1">
      <c r="B7" s="138" t="s">
        <v>109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A7" s="31"/>
      <c r="BK7" s="3"/>
      <c r="BP7" s="3"/>
    </row>
    <row r="8" spans="2:68" s="3" customFormat="1" ht="63">
      <c r="B8" s="19" t="s">
        <v>136</v>
      </c>
      <c r="C8" s="12" t="s">
        <v>47</v>
      </c>
      <c r="D8" s="77" t="s">
        <v>141</v>
      </c>
      <c r="E8" s="50" t="s">
        <v>217</v>
      </c>
      <c r="F8" s="50" t="s">
        <v>138</v>
      </c>
      <c r="G8" s="78" t="s">
        <v>80</v>
      </c>
      <c r="H8" s="12" t="s">
        <v>15</v>
      </c>
      <c r="I8" s="12" t="s">
        <v>81</v>
      </c>
      <c r="J8" s="12" t="s">
        <v>123</v>
      </c>
      <c r="K8" s="78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0" t="s">
        <v>14</v>
      </c>
      <c r="Q10" s="60" t="s">
        <v>134</v>
      </c>
      <c r="R10" s="60" t="s">
        <v>135</v>
      </c>
      <c r="S10" s="60" t="s">
        <v>173</v>
      </c>
      <c r="T10" s="63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8" t="s">
        <v>48</v>
      </c>
      <c r="C11" s="115"/>
      <c r="D11" s="115"/>
      <c r="E11" s="115"/>
      <c r="F11" s="115"/>
      <c r="G11" s="115"/>
      <c r="H11" s="115"/>
      <c r="I11" s="115"/>
      <c r="J11" s="92"/>
      <c r="K11" s="115"/>
      <c r="L11" s="115"/>
      <c r="M11" s="109"/>
      <c r="N11" s="109"/>
      <c r="O11" s="82"/>
      <c r="P11" s="82"/>
      <c r="Q11" s="82"/>
      <c r="R11" s="82"/>
      <c r="S11" s="109"/>
      <c r="T11" s="109"/>
      <c r="U11" s="109"/>
      <c r="V11" s="5"/>
      <c r="BK11" s="1"/>
      <c r="BL11" s="3"/>
      <c r="BM11" s="1"/>
      <c r="BP11" s="1"/>
    </row>
    <row r="12" spans="2:68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/>
      <c r="L12" s="86"/>
      <c r="M12" s="110"/>
      <c r="N12" s="110"/>
      <c r="O12" s="88"/>
      <c r="P12" s="88"/>
      <c r="Q12" s="88"/>
      <c r="R12" s="88"/>
      <c r="S12" s="110"/>
      <c r="T12" s="110"/>
      <c r="U12" s="110"/>
    </row>
    <row r="13" spans="2:68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/>
      <c r="L13" s="86"/>
      <c r="M13" s="110"/>
      <c r="N13" s="110"/>
      <c r="O13" s="88"/>
      <c r="P13" s="88"/>
      <c r="Q13" s="88"/>
      <c r="R13" s="88"/>
      <c r="S13" s="110"/>
      <c r="T13" s="110"/>
      <c r="U13" s="110"/>
    </row>
    <row r="14" spans="2:68" customFormat="1" ht="15.75">
      <c r="B14" s="59" t="s">
        <v>268</v>
      </c>
      <c r="C14" s="87"/>
      <c r="D14" s="87"/>
      <c r="E14" s="87"/>
      <c r="F14" s="87"/>
      <c r="G14" s="87"/>
      <c r="H14" s="87"/>
      <c r="I14" s="87"/>
      <c r="J14" s="94"/>
      <c r="K14" s="87"/>
      <c r="L14" s="87"/>
      <c r="M14" s="111"/>
      <c r="N14" s="111"/>
      <c r="O14" s="89"/>
      <c r="P14" s="89"/>
      <c r="Q14" s="89"/>
      <c r="R14" s="89"/>
      <c r="S14" s="111"/>
      <c r="T14" s="111"/>
      <c r="U14" s="111"/>
    </row>
    <row r="15" spans="2:68" customFormat="1" ht="15.75">
      <c r="B15" s="58" t="s">
        <v>49</v>
      </c>
      <c r="C15" s="86"/>
      <c r="D15" s="86"/>
      <c r="E15" s="86"/>
      <c r="F15" s="86"/>
      <c r="G15" s="86"/>
      <c r="H15" s="86"/>
      <c r="I15" s="86"/>
      <c r="J15" s="93"/>
      <c r="K15" s="86"/>
      <c r="L15" s="86"/>
      <c r="M15" s="110"/>
      <c r="N15" s="110"/>
      <c r="O15" s="88"/>
      <c r="P15" s="88"/>
      <c r="Q15" s="88"/>
      <c r="R15" s="88"/>
      <c r="S15" s="110"/>
      <c r="T15" s="110"/>
      <c r="U15" s="110"/>
    </row>
    <row r="16" spans="2:68" customFormat="1" ht="15.75">
      <c r="B16" s="59" t="s">
        <v>268</v>
      </c>
      <c r="C16" s="87"/>
      <c r="D16" s="87"/>
      <c r="E16" s="87"/>
      <c r="F16" s="87"/>
      <c r="G16" s="87"/>
      <c r="H16" s="87"/>
      <c r="I16" s="87"/>
      <c r="J16" s="94"/>
      <c r="K16" s="87"/>
      <c r="L16" s="87"/>
      <c r="M16" s="111"/>
      <c r="N16" s="111"/>
      <c r="O16" s="89"/>
      <c r="P16" s="89"/>
      <c r="Q16" s="89"/>
      <c r="R16" s="89"/>
      <c r="S16" s="111"/>
      <c r="T16" s="111"/>
      <c r="U16" s="111"/>
    </row>
    <row r="17" spans="1:21" customFormat="1" ht="15.75">
      <c r="B17" s="58" t="s">
        <v>50</v>
      </c>
      <c r="C17" s="86"/>
      <c r="D17" s="86"/>
      <c r="E17" s="86"/>
      <c r="F17" s="86"/>
      <c r="G17" s="86"/>
      <c r="H17" s="86"/>
      <c r="I17" s="86"/>
      <c r="J17" s="93"/>
      <c r="K17" s="86"/>
      <c r="L17" s="86"/>
      <c r="M17" s="110"/>
      <c r="N17" s="110"/>
      <c r="O17" s="88"/>
      <c r="P17" s="88"/>
      <c r="Q17" s="88"/>
      <c r="R17" s="88"/>
      <c r="S17" s="110"/>
      <c r="T17" s="110"/>
      <c r="U17" s="110"/>
    </row>
    <row r="18" spans="1:21" customFormat="1" ht="15.75">
      <c r="B18" s="59" t="s">
        <v>268</v>
      </c>
      <c r="C18" s="87"/>
      <c r="D18" s="87"/>
      <c r="E18" s="87"/>
      <c r="F18" s="87"/>
      <c r="G18" s="87"/>
      <c r="H18" s="87"/>
      <c r="I18" s="87"/>
      <c r="J18" s="94"/>
      <c r="K18" s="87"/>
      <c r="L18" s="87"/>
      <c r="M18" s="111"/>
      <c r="N18" s="111"/>
      <c r="O18" s="89"/>
      <c r="P18" s="89"/>
      <c r="Q18" s="89"/>
      <c r="R18" s="89"/>
      <c r="S18" s="111"/>
      <c r="T18" s="111"/>
      <c r="U18" s="111"/>
    </row>
    <row r="19" spans="1:21" customFormat="1" ht="15.75">
      <c r="B19" s="58" t="s">
        <v>231</v>
      </c>
      <c r="C19" s="86"/>
      <c r="D19" s="86"/>
      <c r="E19" s="86"/>
      <c r="F19" s="86"/>
      <c r="G19" s="86"/>
      <c r="H19" s="86"/>
      <c r="I19" s="86"/>
      <c r="J19" s="93"/>
      <c r="K19" s="86"/>
      <c r="L19" s="86"/>
      <c r="M19" s="110"/>
      <c r="N19" s="110"/>
      <c r="O19" s="88"/>
      <c r="P19" s="88"/>
      <c r="Q19" s="88"/>
      <c r="R19" s="88"/>
      <c r="S19" s="110"/>
      <c r="T19" s="110"/>
      <c r="U19" s="110"/>
    </row>
    <row r="20" spans="1:21" customFormat="1" ht="15.75">
      <c r="B20" s="58" t="s">
        <v>79</v>
      </c>
      <c r="C20" s="86"/>
      <c r="D20" s="86"/>
      <c r="E20" s="86"/>
      <c r="F20" s="86"/>
      <c r="G20" s="86"/>
      <c r="H20" s="86"/>
      <c r="I20" s="86"/>
      <c r="J20" s="93"/>
      <c r="K20" s="86"/>
      <c r="L20" s="86"/>
      <c r="M20" s="110"/>
      <c r="N20" s="110"/>
      <c r="O20" s="88"/>
      <c r="P20" s="88"/>
      <c r="Q20" s="88"/>
      <c r="R20" s="88"/>
      <c r="S20" s="110"/>
      <c r="T20" s="110"/>
      <c r="U20" s="110"/>
    </row>
    <row r="21" spans="1:21" customFormat="1" ht="15.75">
      <c r="B21" s="59" t="s">
        <v>268</v>
      </c>
      <c r="C21" s="87"/>
      <c r="D21" s="87"/>
      <c r="E21" s="87"/>
      <c r="F21" s="87"/>
      <c r="G21" s="87"/>
      <c r="H21" s="87"/>
      <c r="I21" s="87"/>
      <c r="J21" s="94"/>
      <c r="K21" s="87"/>
      <c r="L21" s="87"/>
      <c r="M21" s="111"/>
      <c r="N21" s="111"/>
      <c r="O21" s="89"/>
      <c r="P21" s="89"/>
      <c r="Q21" s="89"/>
      <c r="R21" s="89"/>
      <c r="S21" s="111"/>
      <c r="T21" s="111"/>
      <c r="U21" s="111"/>
    </row>
    <row r="22" spans="1:21" customFormat="1" ht="15.75">
      <c r="B22" s="58" t="s">
        <v>78</v>
      </c>
      <c r="C22" s="86"/>
      <c r="D22" s="86"/>
      <c r="E22" s="86"/>
      <c r="F22" s="86"/>
      <c r="G22" s="86"/>
      <c r="H22" s="86"/>
      <c r="I22" s="86"/>
      <c r="J22" s="93"/>
      <c r="K22" s="86"/>
      <c r="L22" s="86"/>
      <c r="M22" s="110"/>
      <c r="N22" s="110"/>
      <c r="O22" s="88"/>
      <c r="P22" s="88"/>
      <c r="Q22" s="88"/>
      <c r="R22" s="88"/>
      <c r="S22" s="110"/>
      <c r="T22" s="110"/>
      <c r="U22" s="110"/>
    </row>
    <row r="23" spans="1:21" customFormat="1" ht="15.75">
      <c r="B23" s="117" t="s">
        <v>268</v>
      </c>
      <c r="C23" s="87"/>
      <c r="D23" s="87"/>
      <c r="E23" s="87"/>
      <c r="F23" s="87"/>
      <c r="G23" s="87"/>
      <c r="H23" s="87"/>
      <c r="I23" s="87"/>
      <c r="J23" s="94"/>
      <c r="K23" s="87"/>
      <c r="L23" s="87"/>
      <c r="M23" s="111"/>
      <c r="N23" s="111"/>
      <c r="O23" s="89"/>
      <c r="P23" s="89"/>
      <c r="Q23" s="89"/>
      <c r="R23" s="89"/>
      <c r="S23" s="111"/>
      <c r="T23" s="111"/>
      <c r="U23" s="111"/>
    </row>
    <row r="24" spans="1:21" customFormat="1">
      <c r="A24" s="1"/>
      <c r="B24" s="114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114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114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114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34" t="s">
        <v>256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customFormat="1" ht="12.75"/>
    <row r="30" spans="1:21" customFormat="1" ht="12.75"/>
    <row r="31" spans="1:21" customFormat="1" ht="12.75"/>
    <row r="32" spans="1:21" customFormat="1" ht="12.75"/>
    <row r="33" spans="3:7" customFormat="1" ht="12.75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B32D169C-A551-44C3-899E-76A2E6B04C96}"/>
  </dataValidation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D7" zoomScale="85" zoomScaleNormal="85" workbookViewId="0">
      <selection activeCell="B1" sqref="B1:U28"/>
    </sheetView>
  </sheetViews>
  <sheetFormatPr defaultColWidth="9.140625" defaultRowHeight="18"/>
  <cols>
    <col min="1" max="1" width="6.28515625" style="1" customWidth="1"/>
    <col min="2" max="2" width="58.140625" style="2" customWidth="1"/>
    <col min="3" max="3" width="12" style="2" customWidth="1"/>
    <col min="4" max="4" width="10.28515625" style="2" customWidth="1"/>
    <col min="5" max="5" width="5.28515625" style="2" customWidth="1"/>
    <col min="6" max="6" width="8.85546875" style="2" customWidth="1"/>
    <col min="7" max="7" width="18.140625" style="1" customWidth="1"/>
    <col min="8" max="8" width="8.85546875" style="1" customWidth="1"/>
    <col min="9" max="9" width="11.42578125" style="1" bestFit="1" customWidth="1"/>
    <col min="10" max="10" width="11.7109375" style="1" customWidth="1"/>
    <col min="11" max="11" width="8.7109375" style="1" customWidth="1"/>
    <col min="12" max="12" width="12.42578125" style="1" customWidth="1"/>
    <col min="13" max="13" width="11.5703125" style="1" customWidth="1"/>
    <col min="14" max="14" width="11.140625" style="1" customWidth="1"/>
    <col min="15" max="15" width="17.28515625" style="1" customWidth="1"/>
    <col min="16" max="16" width="10.85546875" style="1" customWidth="1"/>
    <col min="17" max="17" width="8.7109375" style="1" customWidth="1"/>
    <col min="18" max="18" width="12.7109375" style="1" customWidth="1"/>
    <col min="19" max="19" width="11.140625" style="1" customWidth="1"/>
    <col min="20" max="20" width="10.85546875" style="1" customWidth="1"/>
    <col min="21" max="21" width="11.140625" style="1" customWidth="1"/>
    <col min="22" max="22" width="7.5703125" style="1" customWidth="1"/>
    <col min="23" max="23" width="6.7109375" style="1" customWidth="1"/>
    <col min="24" max="24" width="7.7109375" style="1" customWidth="1"/>
    <col min="25" max="25" width="7.140625" style="1" customWidth="1"/>
    <col min="26" max="26" width="6" style="1" customWidth="1"/>
    <col min="27" max="27" width="7.85546875" style="1" customWidth="1"/>
    <col min="28" max="28" width="8.140625" style="1" customWidth="1"/>
    <col min="29" max="29" width="6.28515625" style="1" customWidth="1"/>
    <col min="30" max="30" width="8" style="1" customWidth="1"/>
    <col min="31" max="31" width="8.7109375" style="1" customWidth="1"/>
    <col min="32" max="32" width="10" style="1" customWidth="1"/>
    <col min="33" max="33" width="9.5703125" style="1" customWidth="1"/>
    <col min="34" max="34" width="6.140625" style="1" customWidth="1"/>
    <col min="35" max="36" width="5.7109375" style="1" customWidth="1"/>
    <col min="37" max="37" width="6.85546875" style="1" customWidth="1"/>
    <col min="38" max="38" width="6.42578125" style="1" customWidth="1"/>
    <col min="39" max="39" width="6.7109375" style="1" customWidth="1"/>
    <col min="40" max="40" width="7.28515625" style="1" customWidth="1"/>
    <col min="41" max="52" width="5.7109375" style="1" customWidth="1"/>
    <col min="53" max="16384" width="9.140625" style="1"/>
  </cols>
  <sheetData>
    <row r="1" spans="2:66">
      <c r="B1" s="80" t="s">
        <v>276</v>
      </c>
    </row>
    <row r="2" spans="2:66">
      <c r="B2" s="80" t="s">
        <v>277</v>
      </c>
    </row>
    <row r="3" spans="2:66">
      <c r="B3" s="80" t="s">
        <v>278</v>
      </c>
    </row>
    <row r="4" spans="2:66">
      <c r="B4" s="80" t="s">
        <v>279</v>
      </c>
    </row>
    <row r="6" spans="2:66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6"/>
    </row>
    <row r="7" spans="2:66" ht="26.25" customHeight="1">
      <c r="B7" s="144" t="s">
        <v>110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BN7" s="3"/>
    </row>
    <row r="8" spans="2:66" s="3" customFormat="1" ht="63">
      <c r="B8" s="19" t="s">
        <v>136</v>
      </c>
      <c r="C8" s="24" t="s">
        <v>47</v>
      </c>
      <c r="D8" s="77" t="s">
        <v>141</v>
      </c>
      <c r="E8" s="50" t="s">
        <v>217</v>
      </c>
      <c r="F8" s="47" t="s">
        <v>138</v>
      </c>
      <c r="G8" s="76" t="s">
        <v>80</v>
      </c>
      <c r="H8" s="24" t="s">
        <v>15</v>
      </c>
      <c r="I8" s="24" t="s">
        <v>81</v>
      </c>
      <c r="J8" s="24" t="s">
        <v>123</v>
      </c>
      <c r="K8" s="76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0.25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0" t="s">
        <v>12</v>
      </c>
      <c r="O10" s="60" t="s">
        <v>13</v>
      </c>
      <c r="P10" s="61" t="s">
        <v>14</v>
      </c>
      <c r="Q10" s="60" t="s">
        <v>134</v>
      </c>
      <c r="R10" s="60" t="s">
        <v>135</v>
      </c>
      <c r="S10" s="60" t="s">
        <v>173</v>
      </c>
      <c r="T10" s="60" t="s">
        <v>218</v>
      </c>
      <c r="U10" s="62" t="s">
        <v>241</v>
      </c>
      <c r="V10" s="5"/>
      <c r="BI10" s="1"/>
      <c r="BJ10" s="3"/>
      <c r="BK10" s="1"/>
    </row>
    <row r="11" spans="2:66" s="4" customFormat="1" ht="18" customHeight="1">
      <c r="B11" s="55" t="s">
        <v>34</v>
      </c>
      <c r="C11" s="115"/>
      <c r="D11" s="115"/>
      <c r="E11" s="115"/>
      <c r="F11" s="115"/>
      <c r="G11" s="115"/>
      <c r="H11" s="115"/>
      <c r="I11" s="115"/>
      <c r="J11" s="92"/>
      <c r="K11" s="115">
        <v>4.32</v>
      </c>
      <c r="L11" s="115"/>
      <c r="M11" s="109"/>
      <c r="N11" s="109">
        <v>5.6000000000000008E-3</v>
      </c>
      <c r="O11" s="82">
        <v>6106209.8099999996</v>
      </c>
      <c r="P11" s="82"/>
      <c r="Q11" s="82">
        <v>4.6740000000000004</v>
      </c>
      <c r="R11" s="82">
        <v>6556.04</v>
      </c>
      <c r="S11" s="109"/>
      <c r="T11" s="109"/>
      <c r="U11" s="109">
        <v>7.7899999999999997E-2</v>
      </c>
      <c r="V11" s="5"/>
      <c r="BI11" s="1"/>
      <c r="BJ11" s="3"/>
      <c r="BK11" s="1"/>
      <c r="BN11" s="1"/>
    </row>
    <row r="12" spans="2:66" customFormat="1" ht="15.75">
      <c r="B12" s="58" t="s">
        <v>232</v>
      </c>
      <c r="C12" s="86"/>
      <c r="D12" s="86"/>
      <c r="E12" s="86"/>
      <c r="F12" s="86"/>
      <c r="G12" s="86"/>
      <c r="H12" s="86"/>
      <c r="I12" s="86"/>
      <c r="J12" s="93"/>
      <c r="K12" s="86">
        <v>4.32</v>
      </c>
      <c r="L12" s="86"/>
      <c r="M12" s="110"/>
      <c r="N12" s="110">
        <v>5.6000000000000008E-3</v>
      </c>
      <c r="O12" s="88">
        <v>6106209.8099999996</v>
      </c>
      <c r="P12" s="88"/>
      <c r="Q12" s="88">
        <v>4.6740000000000004</v>
      </c>
      <c r="R12" s="88">
        <v>6556.04</v>
      </c>
      <c r="S12" s="110"/>
      <c r="T12" s="110"/>
      <c r="U12" s="110">
        <v>7.7899999999999997E-2</v>
      </c>
    </row>
    <row r="13" spans="2:66" customFormat="1" ht="15.75">
      <c r="B13" s="58" t="s">
        <v>32</v>
      </c>
      <c r="C13" s="86"/>
      <c r="D13" s="86"/>
      <c r="E13" s="86"/>
      <c r="F13" s="86"/>
      <c r="G13" s="86"/>
      <c r="H13" s="86"/>
      <c r="I13" s="86"/>
      <c r="J13" s="93"/>
      <c r="K13" s="86">
        <v>5.58</v>
      </c>
      <c r="L13" s="86"/>
      <c r="M13" s="110"/>
      <c r="N13" s="110">
        <v>-4.1999999999999997E-3</v>
      </c>
      <c r="O13" s="88">
        <v>2973824.55</v>
      </c>
      <c r="P13" s="88"/>
      <c r="Q13" s="88"/>
      <c r="R13" s="88">
        <v>3294.79</v>
      </c>
      <c r="S13" s="110"/>
      <c r="T13" s="110"/>
      <c r="U13" s="110">
        <v>3.9100000000000003E-2</v>
      </c>
    </row>
    <row r="14" spans="2:66" customFormat="1" ht="15.75">
      <c r="B14" s="59" t="s">
        <v>295</v>
      </c>
      <c r="C14" s="87">
        <v>2310282</v>
      </c>
      <c r="D14" s="87" t="s">
        <v>142</v>
      </c>
      <c r="E14" s="87"/>
      <c r="F14" s="87">
        <v>695</v>
      </c>
      <c r="G14" s="87" t="s">
        <v>296</v>
      </c>
      <c r="H14" s="87" t="s">
        <v>297</v>
      </c>
      <c r="I14" s="87" t="s">
        <v>298</v>
      </c>
      <c r="J14" s="94"/>
      <c r="K14" s="87">
        <v>4.9400000000000004</v>
      </c>
      <c r="L14" s="87" t="s">
        <v>165</v>
      </c>
      <c r="M14" s="111">
        <v>3.8E-3</v>
      </c>
      <c r="N14" s="111">
        <v>-8.0000000000000002E-3</v>
      </c>
      <c r="O14" s="89">
        <v>426000</v>
      </c>
      <c r="P14" s="89">
        <v>105.95</v>
      </c>
      <c r="Q14" s="89">
        <v>0</v>
      </c>
      <c r="R14" s="89">
        <v>451.35</v>
      </c>
      <c r="S14" s="111">
        <v>1E-4</v>
      </c>
      <c r="T14" s="111">
        <v>6.88E-2</v>
      </c>
      <c r="U14" s="111">
        <v>5.4000000000000003E-3</v>
      </c>
    </row>
    <row r="15" spans="2:66" customFormat="1" ht="15.75">
      <c r="B15" s="59" t="s">
        <v>299</v>
      </c>
      <c r="C15" s="87">
        <v>1158468</v>
      </c>
      <c r="D15" s="87" t="s">
        <v>142</v>
      </c>
      <c r="E15" s="87"/>
      <c r="F15" s="87">
        <v>1150</v>
      </c>
      <c r="G15" s="87" t="s">
        <v>157</v>
      </c>
      <c r="H15" s="87" t="s">
        <v>297</v>
      </c>
      <c r="I15" s="87" t="s">
        <v>298</v>
      </c>
      <c r="J15" s="94"/>
      <c r="K15" s="87">
        <v>4.51</v>
      </c>
      <c r="L15" s="87" t="s">
        <v>165</v>
      </c>
      <c r="M15" s="111">
        <v>5.0000000000000001E-3</v>
      </c>
      <c r="N15" s="111">
        <v>-9.4999999999999998E-3</v>
      </c>
      <c r="O15" s="89">
        <v>327000</v>
      </c>
      <c r="P15" s="89">
        <v>104.75</v>
      </c>
      <c r="Q15" s="89">
        <v>0</v>
      </c>
      <c r="R15" s="89">
        <v>342.53</v>
      </c>
      <c r="S15" s="111">
        <v>5.0000000000000001E-4</v>
      </c>
      <c r="T15" s="111">
        <v>5.2199999999999996E-2</v>
      </c>
      <c r="U15" s="111">
        <v>4.0999999999999995E-3</v>
      </c>
    </row>
    <row r="16" spans="2:66" customFormat="1" ht="15.75">
      <c r="B16" s="59" t="s">
        <v>300</v>
      </c>
      <c r="C16" s="87">
        <v>1158476</v>
      </c>
      <c r="D16" s="87" t="s">
        <v>142</v>
      </c>
      <c r="E16" s="87"/>
      <c r="F16" s="87">
        <v>1150</v>
      </c>
      <c r="G16" s="87" t="s">
        <v>157</v>
      </c>
      <c r="H16" s="87" t="s">
        <v>297</v>
      </c>
      <c r="I16" s="87" t="s">
        <v>298</v>
      </c>
      <c r="J16" s="94"/>
      <c r="K16" s="87">
        <v>14.72</v>
      </c>
      <c r="L16" s="87" t="s">
        <v>165</v>
      </c>
      <c r="M16" s="111">
        <v>2.4500000000000001E-2</v>
      </c>
      <c r="N16" s="111">
        <v>6.6E-3</v>
      </c>
      <c r="O16" s="89">
        <v>194000</v>
      </c>
      <c r="P16" s="89">
        <v>121.8</v>
      </c>
      <c r="Q16" s="89">
        <v>0</v>
      </c>
      <c r="R16" s="89">
        <v>236.29</v>
      </c>
      <c r="S16" s="111">
        <v>1E-4</v>
      </c>
      <c r="T16" s="111">
        <v>3.6000000000000004E-2</v>
      </c>
      <c r="U16" s="111">
        <v>2.8000000000000004E-3</v>
      </c>
    </row>
    <row r="17" spans="2:21" customFormat="1" ht="15.75">
      <c r="B17" s="59" t="s">
        <v>301</v>
      </c>
      <c r="C17" s="87">
        <v>1160944</v>
      </c>
      <c r="D17" s="87" t="s">
        <v>142</v>
      </c>
      <c r="E17" s="87"/>
      <c r="F17" s="87">
        <v>1300</v>
      </c>
      <c r="G17" s="87" t="s">
        <v>302</v>
      </c>
      <c r="H17" s="87" t="s">
        <v>303</v>
      </c>
      <c r="I17" s="87" t="s">
        <v>298</v>
      </c>
      <c r="J17" s="94"/>
      <c r="K17" s="87">
        <v>7.5</v>
      </c>
      <c r="L17" s="87" t="s">
        <v>165</v>
      </c>
      <c r="M17" s="111">
        <v>6.5000000000000006E-3</v>
      </c>
      <c r="N17" s="111">
        <v>3.4000000000000002E-3</v>
      </c>
      <c r="O17" s="89">
        <v>374300</v>
      </c>
      <c r="P17" s="89">
        <v>103.4</v>
      </c>
      <c r="Q17" s="89">
        <v>0</v>
      </c>
      <c r="R17" s="89">
        <v>387.03</v>
      </c>
      <c r="S17" s="111">
        <v>4.0000000000000002E-4</v>
      </c>
      <c r="T17" s="111">
        <v>5.9000000000000004E-2</v>
      </c>
      <c r="U17" s="111">
        <v>4.5999999999999999E-3</v>
      </c>
    </row>
    <row r="18" spans="2:21" customFormat="1" ht="15.75">
      <c r="B18" s="59" t="s">
        <v>304</v>
      </c>
      <c r="C18" s="87">
        <v>7590219</v>
      </c>
      <c r="D18" s="87" t="s">
        <v>142</v>
      </c>
      <c r="E18" s="87"/>
      <c r="F18" s="87">
        <v>759</v>
      </c>
      <c r="G18" s="87" t="s">
        <v>302</v>
      </c>
      <c r="H18" s="87" t="s">
        <v>303</v>
      </c>
      <c r="I18" s="87" t="s">
        <v>298</v>
      </c>
      <c r="J18" s="94"/>
      <c r="K18" s="87">
        <v>5.61</v>
      </c>
      <c r="L18" s="87" t="s">
        <v>165</v>
      </c>
      <c r="M18" s="111">
        <v>5.0000000000000001E-3</v>
      </c>
      <c r="N18" s="111">
        <v>-2E-3</v>
      </c>
      <c r="O18" s="89">
        <v>320000</v>
      </c>
      <c r="P18" s="89">
        <v>105.23</v>
      </c>
      <c r="Q18" s="89">
        <v>0</v>
      </c>
      <c r="R18" s="89">
        <v>336.74</v>
      </c>
      <c r="S18" s="111">
        <v>4.0000000000000002E-4</v>
      </c>
      <c r="T18" s="111">
        <v>5.1399999999999994E-2</v>
      </c>
      <c r="U18" s="111">
        <v>4.0000000000000001E-3</v>
      </c>
    </row>
    <row r="19" spans="2:21" customFormat="1" ht="15.75">
      <c r="B19" s="59" t="s">
        <v>305</v>
      </c>
      <c r="C19" s="87">
        <v>7770217</v>
      </c>
      <c r="D19" s="87" t="s">
        <v>142</v>
      </c>
      <c r="E19" s="87"/>
      <c r="F19" s="87">
        <v>777</v>
      </c>
      <c r="G19" s="87" t="s">
        <v>156</v>
      </c>
      <c r="H19" s="87" t="s">
        <v>303</v>
      </c>
      <c r="I19" s="87" t="s">
        <v>298</v>
      </c>
      <c r="J19" s="94"/>
      <c r="K19" s="87">
        <v>3.62</v>
      </c>
      <c r="L19" s="87" t="s">
        <v>165</v>
      </c>
      <c r="M19" s="111">
        <v>0.05</v>
      </c>
      <c r="N19" s="111">
        <v>-7.1999999999999998E-3</v>
      </c>
      <c r="O19" s="89">
        <v>308591.11</v>
      </c>
      <c r="P19" s="89">
        <v>124.21</v>
      </c>
      <c r="Q19" s="89">
        <v>0</v>
      </c>
      <c r="R19" s="89">
        <v>383.3</v>
      </c>
      <c r="S19" s="111">
        <v>4.0000000000000002E-4</v>
      </c>
      <c r="T19" s="111">
        <v>5.8499999999999996E-2</v>
      </c>
      <c r="U19" s="111">
        <v>4.5999999999999999E-3</v>
      </c>
    </row>
    <row r="20" spans="2:21" customFormat="1" ht="15.75">
      <c r="B20" s="59" t="s">
        <v>306</v>
      </c>
      <c r="C20" s="87">
        <v>1134030</v>
      </c>
      <c r="D20" s="87" t="s">
        <v>142</v>
      </c>
      <c r="E20" s="87"/>
      <c r="F20" s="87">
        <v>1367</v>
      </c>
      <c r="G20" s="87" t="s">
        <v>307</v>
      </c>
      <c r="H20" s="87" t="s">
        <v>308</v>
      </c>
      <c r="I20" s="87" t="s">
        <v>298</v>
      </c>
      <c r="J20" s="94"/>
      <c r="K20" s="87">
        <v>4.3099999999999996</v>
      </c>
      <c r="L20" s="87" t="s">
        <v>165</v>
      </c>
      <c r="M20" s="111">
        <v>2.4E-2</v>
      </c>
      <c r="N20" s="111">
        <v>-8.5000000000000006E-3</v>
      </c>
      <c r="O20" s="89">
        <v>225000</v>
      </c>
      <c r="P20" s="89">
        <v>116.57</v>
      </c>
      <c r="Q20" s="89">
        <v>0</v>
      </c>
      <c r="R20" s="89">
        <v>262.27999999999997</v>
      </c>
      <c r="S20" s="111">
        <v>8.0000000000000004E-4</v>
      </c>
      <c r="T20" s="111">
        <v>0.04</v>
      </c>
      <c r="U20" s="111">
        <v>3.0999999999999999E-3</v>
      </c>
    </row>
    <row r="21" spans="2:21" customFormat="1" ht="15.75">
      <c r="B21" s="59" t="s">
        <v>309</v>
      </c>
      <c r="C21" s="87">
        <v>1134048</v>
      </c>
      <c r="D21" s="87" t="s">
        <v>142</v>
      </c>
      <c r="E21" s="87"/>
      <c r="F21" s="87">
        <v>1367</v>
      </c>
      <c r="G21" s="87" t="s">
        <v>307</v>
      </c>
      <c r="H21" s="87" t="s">
        <v>308</v>
      </c>
      <c r="I21" s="87" t="s">
        <v>298</v>
      </c>
      <c r="J21" s="94"/>
      <c r="K21" s="87">
        <v>5.21</v>
      </c>
      <c r="L21" s="87" t="s">
        <v>165</v>
      </c>
      <c r="M21" s="111">
        <v>2.4E-2</v>
      </c>
      <c r="N21" s="111">
        <v>-5.3E-3</v>
      </c>
      <c r="O21" s="89">
        <v>225000</v>
      </c>
      <c r="P21" s="89">
        <v>118</v>
      </c>
      <c r="Q21" s="89">
        <v>0</v>
      </c>
      <c r="R21" s="89">
        <v>265.5</v>
      </c>
      <c r="S21" s="111">
        <v>8.0000000000000004E-4</v>
      </c>
      <c r="T21" s="111">
        <v>4.0500000000000001E-2</v>
      </c>
      <c r="U21" s="111">
        <v>3.2000000000000002E-3</v>
      </c>
    </row>
    <row r="22" spans="2:21" customFormat="1" ht="15.75">
      <c r="B22" s="59" t="s">
        <v>310</v>
      </c>
      <c r="C22" s="87">
        <v>1142595</v>
      </c>
      <c r="D22" s="87" t="s">
        <v>142</v>
      </c>
      <c r="E22" s="87"/>
      <c r="F22" s="87">
        <v>1363</v>
      </c>
      <c r="G22" s="87" t="s">
        <v>311</v>
      </c>
      <c r="H22" s="87" t="s">
        <v>308</v>
      </c>
      <c r="I22" s="87" t="s">
        <v>298</v>
      </c>
      <c r="J22" s="94"/>
      <c r="K22" s="87">
        <v>4.91</v>
      </c>
      <c r="L22" s="87" t="s">
        <v>165</v>
      </c>
      <c r="M22" s="111">
        <v>1.23E-2</v>
      </c>
      <c r="N22" s="111">
        <v>-2.8999999999999998E-3</v>
      </c>
      <c r="O22" s="89">
        <v>377650</v>
      </c>
      <c r="P22" s="89">
        <v>109.9</v>
      </c>
      <c r="Q22" s="89">
        <v>0</v>
      </c>
      <c r="R22" s="89">
        <v>415.04</v>
      </c>
      <c r="S22" s="111">
        <v>2.0000000000000001E-4</v>
      </c>
      <c r="T22" s="111">
        <v>6.3299999999999995E-2</v>
      </c>
      <c r="U22" s="111">
        <v>4.8999999999999998E-3</v>
      </c>
    </row>
    <row r="23" spans="2:21" customFormat="1" ht="15.75">
      <c r="B23" s="59" t="s">
        <v>312</v>
      </c>
      <c r="C23" s="87">
        <v>1130632</v>
      </c>
      <c r="D23" s="87" t="s">
        <v>142</v>
      </c>
      <c r="E23" s="87"/>
      <c r="F23" s="87">
        <v>1450</v>
      </c>
      <c r="G23" s="87" t="s">
        <v>302</v>
      </c>
      <c r="H23" s="87" t="s">
        <v>313</v>
      </c>
      <c r="I23" s="87" t="s">
        <v>298</v>
      </c>
      <c r="J23" s="94"/>
      <c r="K23" s="87">
        <v>1.84</v>
      </c>
      <c r="L23" s="87" t="s">
        <v>165</v>
      </c>
      <c r="M23" s="111">
        <v>3.3500000000000002E-2</v>
      </c>
      <c r="N23" s="111">
        <v>-7.0999999999999995E-3</v>
      </c>
      <c r="O23" s="89">
        <v>196283.44</v>
      </c>
      <c r="P23" s="89">
        <v>109.4</v>
      </c>
      <c r="Q23" s="89">
        <v>0</v>
      </c>
      <c r="R23" s="89">
        <v>214.73</v>
      </c>
      <c r="S23" s="111">
        <v>8.0000000000000004E-4</v>
      </c>
      <c r="T23" s="111">
        <v>3.2799999999999996E-2</v>
      </c>
      <c r="U23" s="111">
        <v>2.5999999999999999E-3</v>
      </c>
    </row>
    <row r="24" spans="2:21" customFormat="1" ht="15.75">
      <c r="B24" s="58" t="s">
        <v>49</v>
      </c>
      <c r="C24" s="86"/>
      <c r="D24" s="86"/>
      <c r="E24" s="86"/>
      <c r="F24" s="86"/>
      <c r="G24" s="86"/>
      <c r="H24" s="86"/>
      <c r="I24" s="86"/>
      <c r="J24" s="93"/>
      <c r="K24" s="86">
        <v>3.15</v>
      </c>
      <c r="L24" s="86"/>
      <c r="M24" s="110"/>
      <c r="N24" s="110">
        <v>1.37E-2</v>
      </c>
      <c r="O24" s="88">
        <v>2442371.25</v>
      </c>
      <c r="P24" s="88"/>
      <c r="Q24" s="88">
        <v>4.6740000000000004</v>
      </c>
      <c r="R24" s="88">
        <v>2618.12</v>
      </c>
      <c r="S24" s="110"/>
      <c r="T24" s="110"/>
      <c r="U24" s="110">
        <v>3.1099999999999999E-2</v>
      </c>
    </row>
    <row r="25" spans="2:21" customFormat="1" ht="15.75">
      <c r="B25" s="59" t="s">
        <v>314</v>
      </c>
      <c r="C25" s="87">
        <v>1138114</v>
      </c>
      <c r="D25" s="87" t="s">
        <v>142</v>
      </c>
      <c r="E25" s="87"/>
      <c r="F25" s="87">
        <v>1328</v>
      </c>
      <c r="G25" s="87" t="s">
        <v>302</v>
      </c>
      <c r="H25" s="87" t="s">
        <v>303</v>
      </c>
      <c r="I25" s="87" t="s">
        <v>298</v>
      </c>
      <c r="J25" s="94"/>
      <c r="K25" s="87">
        <v>2.63</v>
      </c>
      <c r="L25" s="87" t="s">
        <v>165</v>
      </c>
      <c r="M25" s="111">
        <v>3.39E-2</v>
      </c>
      <c r="N25" s="111">
        <v>9.4999999999999998E-3</v>
      </c>
      <c r="O25" s="89">
        <v>213903</v>
      </c>
      <c r="P25" s="89">
        <v>108.2</v>
      </c>
      <c r="Q25" s="89">
        <v>0</v>
      </c>
      <c r="R25" s="89">
        <v>231.44</v>
      </c>
      <c r="S25" s="111">
        <v>2.0000000000000001E-4</v>
      </c>
      <c r="T25" s="111">
        <v>3.5299999999999998E-2</v>
      </c>
      <c r="U25" s="111">
        <v>2.7000000000000001E-3</v>
      </c>
    </row>
    <row r="26" spans="2:21" customFormat="1" ht="15.75">
      <c r="B26" s="59" t="s">
        <v>315</v>
      </c>
      <c r="C26" s="87">
        <v>1137033</v>
      </c>
      <c r="D26" s="87" t="s">
        <v>142</v>
      </c>
      <c r="E26" s="87"/>
      <c r="F26" s="87">
        <v>1597</v>
      </c>
      <c r="G26" s="87" t="s">
        <v>307</v>
      </c>
      <c r="H26" s="87" t="s">
        <v>316</v>
      </c>
      <c r="I26" s="87" t="s">
        <v>161</v>
      </c>
      <c r="J26" s="94"/>
      <c r="K26" s="87">
        <v>1.71</v>
      </c>
      <c r="L26" s="87" t="s">
        <v>165</v>
      </c>
      <c r="M26" s="111">
        <v>3.39E-2</v>
      </c>
      <c r="N26" s="111">
        <v>7.4999999999999997E-3</v>
      </c>
      <c r="O26" s="89">
        <v>233000</v>
      </c>
      <c r="P26" s="89">
        <v>105.42</v>
      </c>
      <c r="Q26" s="89">
        <v>0</v>
      </c>
      <c r="R26" s="89">
        <v>245.63</v>
      </c>
      <c r="S26" s="111">
        <v>2.9999999999999997E-4</v>
      </c>
      <c r="T26" s="111">
        <v>3.7499999999999999E-2</v>
      </c>
      <c r="U26" s="111">
        <v>2.8999999999999998E-3</v>
      </c>
    </row>
    <row r="27" spans="2:21" customFormat="1" ht="15.75">
      <c r="B27" s="59" t="s">
        <v>317</v>
      </c>
      <c r="C27" s="87">
        <v>3230240</v>
      </c>
      <c r="D27" s="87" t="s">
        <v>142</v>
      </c>
      <c r="E27" s="87"/>
      <c r="F27" s="87">
        <v>323</v>
      </c>
      <c r="G27" s="87" t="s">
        <v>302</v>
      </c>
      <c r="H27" s="87" t="s">
        <v>308</v>
      </c>
      <c r="I27" s="87" t="s">
        <v>298</v>
      </c>
      <c r="J27" s="94"/>
      <c r="K27" s="87">
        <v>3.03</v>
      </c>
      <c r="L27" s="87" t="s">
        <v>165</v>
      </c>
      <c r="M27" s="111">
        <v>2.3E-2</v>
      </c>
      <c r="N27" s="111">
        <v>1.2699999999999999E-2</v>
      </c>
      <c r="O27" s="89">
        <v>216900.1</v>
      </c>
      <c r="P27" s="89">
        <v>106.91</v>
      </c>
      <c r="Q27" s="89">
        <v>0</v>
      </c>
      <c r="R27" s="89">
        <v>231.89</v>
      </c>
      <c r="S27" s="111">
        <v>2.0000000000000001E-4</v>
      </c>
      <c r="T27" s="111">
        <v>3.5400000000000001E-2</v>
      </c>
      <c r="U27" s="111">
        <v>2.8000000000000004E-3</v>
      </c>
    </row>
    <row r="28" spans="2:21" customFormat="1" ht="15.75">
      <c r="B28" s="59" t="s">
        <v>318</v>
      </c>
      <c r="C28" s="87">
        <v>1133529</v>
      </c>
      <c r="D28" s="87" t="s">
        <v>142</v>
      </c>
      <c r="E28" s="87"/>
      <c r="F28" s="87">
        <v>1527</v>
      </c>
      <c r="G28" s="87" t="s">
        <v>307</v>
      </c>
      <c r="H28" s="87" t="s">
        <v>308</v>
      </c>
      <c r="I28" s="87" t="s">
        <v>298</v>
      </c>
      <c r="J28" s="94"/>
      <c r="K28" s="87">
        <v>2.4500000000000002</v>
      </c>
      <c r="L28" s="87" t="s">
        <v>165</v>
      </c>
      <c r="M28" s="111">
        <v>3.85E-2</v>
      </c>
      <c r="N28" s="111">
        <v>1.01E-2</v>
      </c>
      <c r="O28" s="89">
        <v>230000</v>
      </c>
      <c r="P28" s="89">
        <v>108.84</v>
      </c>
      <c r="Q28" s="89">
        <v>0</v>
      </c>
      <c r="R28" s="89">
        <v>250.33</v>
      </c>
      <c r="S28" s="111">
        <v>5.9999999999999995E-4</v>
      </c>
      <c r="T28" s="111">
        <v>3.8199999999999998E-2</v>
      </c>
      <c r="U28" s="111">
        <v>3.0000000000000001E-3</v>
      </c>
    </row>
    <row r="29" spans="2:21" customFormat="1" ht="15.75">
      <c r="B29" s="59" t="s">
        <v>319</v>
      </c>
      <c r="C29" s="87">
        <v>1135920</v>
      </c>
      <c r="D29" s="87" t="s">
        <v>142</v>
      </c>
      <c r="E29" s="87"/>
      <c r="F29" s="87">
        <v>1431</v>
      </c>
      <c r="G29" s="87" t="s">
        <v>307</v>
      </c>
      <c r="H29" s="87" t="s">
        <v>320</v>
      </c>
      <c r="I29" s="87" t="s">
        <v>161</v>
      </c>
      <c r="J29" s="94"/>
      <c r="K29" s="87">
        <v>2.86</v>
      </c>
      <c r="L29" s="87" t="s">
        <v>165</v>
      </c>
      <c r="M29" s="111">
        <v>4.0999999999999995E-2</v>
      </c>
      <c r="N29" s="111">
        <v>9.4999999999999998E-3</v>
      </c>
      <c r="O29" s="89">
        <v>228000</v>
      </c>
      <c r="P29" s="89">
        <v>109.31</v>
      </c>
      <c r="Q29" s="89">
        <v>4.6740000000000004</v>
      </c>
      <c r="R29" s="89">
        <v>253.9</v>
      </c>
      <c r="S29" s="111">
        <v>8.0000000000000004E-4</v>
      </c>
      <c r="T29" s="111">
        <v>3.8699999999999998E-2</v>
      </c>
      <c r="U29" s="111">
        <v>3.0000000000000001E-3</v>
      </c>
    </row>
    <row r="30" spans="2:21" customFormat="1" ht="15.75">
      <c r="B30" s="59" t="s">
        <v>321</v>
      </c>
      <c r="C30" s="87">
        <v>1160878</v>
      </c>
      <c r="D30" s="87" t="s">
        <v>142</v>
      </c>
      <c r="E30" s="87"/>
      <c r="F30" s="87">
        <v>1172</v>
      </c>
      <c r="G30" s="87" t="s">
        <v>322</v>
      </c>
      <c r="H30" s="87" t="s">
        <v>313</v>
      </c>
      <c r="I30" s="87" t="s">
        <v>298</v>
      </c>
      <c r="J30" s="94"/>
      <c r="K30" s="87">
        <v>5.28</v>
      </c>
      <c r="L30" s="87" t="s">
        <v>165</v>
      </c>
      <c r="M30" s="111">
        <v>3.2500000000000001E-2</v>
      </c>
      <c r="N30" s="111">
        <v>2.3700000000000002E-2</v>
      </c>
      <c r="O30" s="89">
        <v>400000</v>
      </c>
      <c r="P30" s="89">
        <v>105.58</v>
      </c>
      <c r="Q30" s="89">
        <v>0</v>
      </c>
      <c r="R30" s="89">
        <v>422.32</v>
      </c>
      <c r="S30" s="111">
        <v>1.1999999999999999E-3</v>
      </c>
      <c r="T30" s="111">
        <v>6.4399999999999999E-2</v>
      </c>
      <c r="U30" s="111">
        <v>5.0000000000000001E-3</v>
      </c>
    </row>
    <row r="31" spans="2:21" customFormat="1" ht="15.75">
      <c r="B31" s="59" t="s">
        <v>323</v>
      </c>
      <c r="C31" s="87">
        <v>1157783</v>
      </c>
      <c r="D31" s="87" t="s">
        <v>142</v>
      </c>
      <c r="E31" s="87"/>
      <c r="F31" s="87">
        <v>1448</v>
      </c>
      <c r="G31" s="87" t="s">
        <v>324</v>
      </c>
      <c r="H31" s="87" t="s">
        <v>325</v>
      </c>
      <c r="I31" s="87" t="s">
        <v>298</v>
      </c>
      <c r="J31" s="94"/>
      <c r="K31" s="87">
        <v>2.29</v>
      </c>
      <c r="L31" s="87" t="s">
        <v>165</v>
      </c>
      <c r="M31" s="111">
        <v>3.4200000000000001E-2</v>
      </c>
      <c r="N31" s="111">
        <v>1.1699999999999999E-2</v>
      </c>
      <c r="O31" s="89">
        <v>388000</v>
      </c>
      <c r="P31" s="89">
        <v>106.7</v>
      </c>
      <c r="Q31" s="89">
        <v>0</v>
      </c>
      <c r="R31" s="89">
        <v>414</v>
      </c>
      <c r="S31" s="111">
        <v>1E-3</v>
      </c>
      <c r="T31" s="111">
        <v>6.3099999999999989E-2</v>
      </c>
      <c r="U31" s="111">
        <v>4.8999999999999998E-3</v>
      </c>
    </row>
    <row r="32" spans="2:21" customFormat="1" ht="15.75">
      <c r="B32" s="59" t="s">
        <v>326</v>
      </c>
      <c r="C32" s="87">
        <v>1139476</v>
      </c>
      <c r="D32" s="87" t="s">
        <v>142</v>
      </c>
      <c r="E32" s="87"/>
      <c r="F32" s="87">
        <v>1515</v>
      </c>
      <c r="G32" s="87" t="s">
        <v>302</v>
      </c>
      <c r="H32" s="87" t="s">
        <v>327</v>
      </c>
      <c r="I32" s="87" t="s">
        <v>161</v>
      </c>
      <c r="J32" s="94"/>
      <c r="K32" s="87">
        <v>1.61</v>
      </c>
      <c r="L32" s="87" t="s">
        <v>165</v>
      </c>
      <c r="M32" s="111">
        <v>3.85E-2</v>
      </c>
      <c r="N32" s="111">
        <v>8.3999999999999995E-3</v>
      </c>
      <c r="O32" s="89">
        <v>270910.5</v>
      </c>
      <c r="P32" s="89">
        <v>104.9</v>
      </c>
      <c r="Q32" s="89">
        <v>0</v>
      </c>
      <c r="R32" s="89">
        <v>284.19</v>
      </c>
      <c r="S32" s="111">
        <v>1.7000000000000001E-3</v>
      </c>
      <c r="T32" s="111">
        <v>4.3299999999999998E-2</v>
      </c>
      <c r="U32" s="111">
        <v>3.4000000000000002E-3</v>
      </c>
    </row>
    <row r="33" spans="2:21" customFormat="1" ht="15.75">
      <c r="B33" s="59" t="s">
        <v>328</v>
      </c>
      <c r="C33" s="87">
        <v>6990212</v>
      </c>
      <c r="D33" s="87" t="s">
        <v>142</v>
      </c>
      <c r="E33" s="87"/>
      <c r="F33" s="87">
        <v>699</v>
      </c>
      <c r="G33" s="87" t="s">
        <v>302</v>
      </c>
      <c r="H33" s="87" t="s">
        <v>327</v>
      </c>
      <c r="I33" s="87" t="s">
        <v>161</v>
      </c>
      <c r="J33" s="94"/>
      <c r="K33" s="87">
        <v>5.42</v>
      </c>
      <c r="L33" s="87" t="s">
        <v>165</v>
      </c>
      <c r="M33" s="111">
        <v>3.95E-2</v>
      </c>
      <c r="N33" s="111">
        <v>2.3900000000000001E-2</v>
      </c>
      <c r="O33" s="89">
        <v>261657.65</v>
      </c>
      <c r="P33" s="89">
        <v>108.7</v>
      </c>
      <c r="Q33" s="89">
        <v>0</v>
      </c>
      <c r="R33" s="89">
        <v>284.42</v>
      </c>
      <c r="S33" s="111">
        <v>2.0000000000000001E-4</v>
      </c>
      <c r="T33" s="111">
        <v>4.3400000000000001E-2</v>
      </c>
      <c r="U33" s="111">
        <v>3.4000000000000002E-3</v>
      </c>
    </row>
    <row r="34" spans="2:21" customFormat="1" ht="15.75">
      <c r="B34" s="58" t="s">
        <v>50</v>
      </c>
      <c r="C34" s="86"/>
      <c r="D34" s="86"/>
      <c r="E34" s="86"/>
      <c r="F34" s="86"/>
      <c r="G34" s="86"/>
      <c r="H34" s="86"/>
      <c r="I34" s="86"/>
      <c r="J34" s="93"/>
      <c r="K34" s="86">
        <v>2.59</v>
      </c>
      <c r="L34" s="86"/>
      <c r="M34" s="110"/>
      <c r="N34" s="110">
        <v>2.3099999999999999E-2</v>
      </c>
      <c r="O34" s="88">
        <v>690014.01</v>
      </c>
      <c r="P34" s="88"/>
      <c r="Q34" s="88"/>
      <c r="R34" s="88">
        <v>643.14</v>
      </c>
      <c r="S34" s="110"/>
      <c r="T34" s="110"/>
      <c r="U34" s="110">
        <v>7.6E-3</v>
      </c>
    </row>
    <row r="35" spans="2:21" customFormat="1" ht="15.75">
      <c r="B35" s="59" t="s">
        <v>329</v>
      </c>
      <c r="C35" s="87">
        <v>1140417</v>
      </c>
      <c r="D35" s="87" t="s">
        <v>142</v>
      </c>
      <c r="E35" s="87"/>
      <c r="F35" s="87">
        <v>1390</v>
      </c>
      <c r="G35" s="87" t="s">
        <v>330</v>
      </c>
      <c r="H35" s="87" t="s">
        <v>313</v>
      </c>
      <c r="I35" s="87" t="s">
        <v>298</v>
      </c>
      <c r="J35" s="94"/>
      <c r="K35" s="87">
        <v>2.4</v>
      </c>
      <c r="L35" s="87" t="s">
        <v>165</v>
      </c>
      <c r="M35" s="111">
        <v>3.9E-2</v>
      </c>
      <c r="N35" s="111">
        <v>2.35E-2</v>
      </c>
      <c r="O35" s="89">
        <v>410000</v>
      </c>
      <c r="P35" s="89">
        <v>92.5</v>
      </c>
      <c r="Q35" s="89">
        <v>0</v>
      </c>
      <c r="R35" s="89">
        <v>379.25</v>
      </c>
      <c r="S35" s="111">
        <v>2.0999999999999999E-3</v>
      </c>
      <c r="T35" s="111">
        <v>5.7800000000000004E-2</v>
      </c>
      <c r="U35" s="111">
        <v>4.5000000000000005E-3</v>
      </c>
    </row>
    <row r="36" spans="2:21" customFormat="1" ht="15.75">
      <c r="B36" s="59" t="s">
        <v>331</v>
      </c>
      <c r="C36" s="87">
        <v>6270193</v>
      </c>
      <c r="D36" s="87" t="s">
        <v>142</v>
      </c>
      <c r="E36" s="87"/>
      <c r="F36" s="87">
        <v>627</v>
      </c>
      <c r="G36" s="87" t="s">
        <v>175</v>
      </c>
      <c r="H36" s="87" t="s">
        <v>332</v>
      </c>
      <c r="I36" s="87" t="s">
        <v>161</v>
      </c>
      <c r="J36" s="94"/>
      <c r="K36" s="87">
        <v>2.86</v>
      </c>
      <c r="L36" s="87" t="s">
        <v>165</v>
      </c>
      <c r="M36" s="111">
        <v>3.85E-2</v>
      </c>
      <c r="N36" s="111">
        <v>2.2499999999999999E-2</v>
      </c>
      <c r="O36" s="89">
        <v>280014.01</v>
      </c>
      <c r="P36" s="89">
        <v>94.24</v>
      </c>
      <c r="Q36" s="89">
        <v>0</v>
      </c>
      <c r="R36" s="89">
        <v>263.89</v>
      </c>
      <c r="S36" s="111">
        <v>8.9999999999999998E-4</v>
      </c>
      <c r="T36" s="111">
        <v>4.0300000000000002E-2</v>
      </c>
      <c r="U36" s="111">
        <v>3.0999999999999999E-3</v>
      </c>
    </row>
    <row r="37" spans="2:21" customFormat="1" ht="15.75">
      <c r="B37" s="58" t="s">
        <v>33</v>
      </c>
      <c r="C37" s="86"/>
      <c r="D37" s="86"/>
      <c r="E37" s="86"/>
      <c r="F37" s="86"/>
      <c r="G37" s="86"/>
      <c r="H37" s="86"/>
      <c r="I37" s="86"/>
      <c r="J37" s="93"/>
      <c r="K37" s="86"/>
      <c r="L37" s="86"/>
      <c r="M37" s="110"/>
      <c r="N37" s="110"/>
      <c r="O37" s="88"/>
      <c r="P37" s="88"/>
      <c r="Q37" s="88"/>
      <c r="R37" s="88"/>
      <c r="S37" s="110"/>
      <c r="T37" s="110"/>
      <c r="U37" s="110"/>
    </row>
    <row r="38" spans="2:21">
      <c r="B38" s="59" t="s">
        <v>268</v>
      </c>
      <c r="C38" s="87"/>
      <c r="D38" s="87"/>
      <c r="E38" s="87"/>
      <c r="F38" s="87"/>
      <c r="G38" s="87"/>
      <c r="H38" s="87"/>
      <c r="I38" s="87"/>
      <c r="J38" s="94"/>
      <c r="K38" s="87"/>
      <c r="L38" s="87"/>
      <c r="M38" s="111"/>
      <c r="N38" s="111"/>
      <c r="O38" s="89"/>
      <c r="P38" s="89"/>
      <c r="Q38" s="89"/>
      <c r="R38" s="89"/>
      <c r="S38" s="111"/>
      <c r="T38" s="111">
        <v>0</v>
      </c>
      <c r="U38" s="111"/>
    </row>
    <row r="39" spans="2:21">
      <c r="B39" s="58" t="s">
        <v>231</v>
      </c>
      <c r="C39" s="86"/>
      <c r="D39" s="86"/>
      <c r="E39" s="86"/>
      <c r="F39" s="86"/>
      <c r="G39" s="86"/>
      <c r="H39" s="86"/>
      <c r="I39" s="86"/>
      <c r="J39" s="93"/>
      <c r="K39" s="86"/>
      <c r="L39" s="86"/>
      <c r="M39" s="110"/>
      <c r="N39" s="110"/>
      <c r="O39" s="88"/>
      <c r="P39" s="88"/>
      <c r="Q39" s="88"/>
      <c r="R39" s="88"/>
      <c r="S39" s="110"/>
      <c r="T39" s="110"/>
      <c r="U39" s="110"/>
    </row>
    <row r="40" spans="2:21">
      <c r="B40" s="58" t="s">
        <v>79</v>
      </c>
      <c r="C40" s="86"/>
      <c r="D40" s="86"/>
      <c r="E40" s="86"/>
      <c r="F40" s="86"/>
      <c r="G40" s="86"/>
      <c r="H40" s="86"/>
      <c r="I40" s="86"/>
      <c r="J40" s="93"/>
      <c r="K40" s="86"/>
      <c r="L40" s="86"/>
      <c r="M40" s="110"/>
      <c r="N40" s="110"/>
      <c r="O40" s="88"/>
      <c r="P40" s="88"/>
      <c r="Q40" s="88"/>
      <c r="R40" s="88"/>
      <c r="S40" s="110"/>
      <c r="T40" s="110"/>
      <c r="U40" s="110"/>
    </row>
    <row r="41" spans="2:21">
      <c r="B41" s="59" t="s">
        <v>268</v>
      </c>
      <c r="C41" s="87"/>
      <c r="D41" s="87"/>
      <c r="E41" s="87"/>
      <c r="F41" s="87"/>
      <c r="G41" s="87"/>
      <c r="H41" s="87"/>
      <c r="I41" s="87"/>
      <c r="J41" s="94"/>
      <c r="K41" s="87"/>
      <c r="L41" s="87"/>
      <c r="M41" s="111"/>
      <c r="N41" s="111"/>
      <c r="O41" s="89"/>
      <c r="P41" s="89"/>
      <c r="Q41" s="89"/>
      <c r="R41" s="89"/>
      <c r="S41" s="111"/>
      <c r="T41" s="111">
        <v>0</v>
      </c>
      <c r="U41" s="111"/>
    </row>
    <row r="42" spans="2:21">
      <c r="B42" s="58" t="s">
        <v>78</v>
      </c>
      <c r="C42" s="86"/>
      <c r="D42" s="86"/>
      <c r="E42" s="86"/>
      <c r="F42" s="86"/>
      <c r="G42" s="86"/>
      <c r="H42" s="86"/>
      <c r="I42" s="86"/>
      <c r="J42" s="93"/>
      <c r="K42" s="86"/>
      <c r="L42" s="86"/>
      <c r="M42" s="110"/>
      <c r="N42" s="110"/>
      <c r="O42" s="88"/>
      <c r="P42" s="88"/>
      <c r="Q42" s="88"/>
      <c r="R42" s="88"/>
      <c r="S42" s="110"/>
      <c r="T42" s="110"/>
      <c r="U42" s="110"/>
    </row>
    <row r="43" spans="2:21">
      <c r="B43" s="117" t="s">
        <v>268</v>
      </c>
      <c r="C43" s="87"/>
      <c r="D43" s="87"/>
      <c r="E43" s="87"/>
      <c r="F43" s="87"/>
      <c r="G43" s="87"/>
      <c r="H43" s="87"/>
      <c r="I43" s="87"/>
      <c r="J43" s="94"/>
      <c r="K43" s="87"/>
      <c r="L43" s="87"/>
      <c r="M43" s="111"/>
      <c r="N43" s="111"/>
      <c r="O43" s="89"/>
      <c r="P43" s="89"/>
      <c r="Q43" s="89"/>
      <c r="R43" s="89"/>
      <c r="S43" s="111"/>
      <c r="T43" s="111">
        <v>0</v>
      </c>
      <c r="U43" s="111"/>
    </row>
    <row r="44" spans="2:21">
      <c r="B44" s="114" t="s">
        <v>249</v>
      </c>
      <c r="C44" s="1"/>
      <c r="D44" s="1"/>
      <c r="E44" s="1"/>
      <c r="F44" s="1"/>
    </row>
    <row r="45" spans="2:21">
      <c r="B45" s="114" t="s">
        <v>133</v>
      </c>
      <c r="C45" s="1"/>
      <c r="D45" s="1"/>
      <c r="E45" s="1"/>
      <c r="F45" s="1"/>
    </row>
    <row r="46" spans="2:21">
      <c r="B46" s="114" t="s">
        <v>245</v>
      </c>
      <c r="C46" s="1"/>
      <c r="D46" s="1"/>
      <c r="E46" s="1"/>
      <c r="F46" s="1"/>
    </row>
    <row r="47" spans="2:21">
      <c r="B47" s="114" t="s">
        <v>246</v>
      </c>
      <c r="C47" s="1"/>
      <c r="D47" s="1"/>
      <c r="E47" s="1"/>
      <c r="F47" s="1"/>
    </row>
    <row r="48" spans="2:21">
      <c r="B48" s="114" t="s">
        <v>247</v>
      </c>
      <c r="C48" s="1"/>
      <c r="D48" s="1"/>
      <c r="E48" s="1"/>
      <c r="F48" s="1"/>
    </row>
    <row r="49" spans="2:21">
      <c r="B49" s="134" t="s">
        <v>256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</row>
    <row r="50" spans="2:21">
      <c r="C50" s="1"/>
      <c r="D50" s="1"/>
      <c r="E50" s="1"/>
      <c r="F50" s="1"/>
    </row>
    <row r="51" spans="2:21">
      <c r="C51" s="1"/>
      <c r="D51" s="1"/>
      <c r="E51" s="1"/>
      <c r="F51" s="1"/>
    </row>
    <row r="52" spans="2:21">
      <c r="C52" s="1"/>
      <c r="D52" s="1"/>
      <c r="E52" s="1"/>
      <c r="F52" s="1"/>
    </row>
    <row r="53" spans="2:21">
      <c r="C53" s="1"/>
      <c r="D53" s="1"/>
      <c r="E53" s="1"/>
      <c r="F53" s="1"/>
    </row>
    <row r="54" spans="2:21">
      <c r="C54" s="1"/>
      <c r="D54" s="1"/>
      <c r="E54" s="1"/>
      <c r="F54" s="1"/>
    </row>
    <row r="55" spans="2:21">
      <c r="C55" s="1"/>
      <c r="D55" s="1"/>
      <c r="E55" s="1"/>
      <c r="F55" s="1"/>
    </row>
    <row r="56" spans="2:21">
      <c r="C56" s="1"/>
      <c r="D56" s="1"/>
      <c r="E56" s="1"/>
      <c r="F56" s="1"/>
    </row>
    <row r="57" spans="2:21">
      <c r="C57" s="1"/>
      <c r="D57" s="1"/>
      <c r="E57" s="1"/>
      <c r="F57" s="1"/>
    </row>
    <row r="58" spans="2:21">
      <c r="C58" s="1"/>
      <c r="D58" s="1"/>
      <c r="E58" s="1"/>
      <c r="F58" s="1"/>
    </row>
    <row r="59" spans="2:21">
      <c r="C59" s="1"/>
      <c r="D59" s="1"/>
      <c r="E59" s="1"/>
      <c r="F59" s="1"/>
    </row>
    <row r="60" spans="2:21">
      <c r="C60" s="1"/>
      <c r="D60" s="1"/>
      <c r="E60" s="1"/>
      <c r="F60" s="1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49:U49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48 I50:I828" xr:uid="{00000000-0002-0000-0400-000001000000}">
      <formula1>$BM$7:$BM$10</formula1>
    </dataValidation>
    <dataValidation type="list" allowBlank="1" showInputMessage="1" showErrorMessage="1" sqref="E38:E48 E50:E822" xr:uid="{00000000-0002-0000-0400-000002000000}">
      <formula1>$BI$7:$BI$24</formula1>
    </dataValidation>
    <dataValidation type="list" allowBlank="1" showInputMessage="1" showErrorMessage="1" sqref="L38:L48 L50:L828" xr:uid="{00000000-0002-0000-0400-000003000000}">
      <formula1>$BN$7:$BN$20</formula1>
    </dataValidation>
    <dataValidation type="list" allowBlank="1" showInputMessage="1" showErrorMessage="1" sqref="G38:G48 G50:G555" xr:uid="{00000000-0002-0000-0400-000004000000}">
      <formula1>$BK$7:$BK$29</formula1>
    </dataValidation>
    <dataValidation allowBlank="1" showInputMessage="1" showErrorMessage="1" sqref="B46 B48" xr:uid="{88BE48A2-9731-42BC-A43D-26A7AF136130}"/>
  </dataValidation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H1" zoomScale="85" zoomScaleNormal="85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3.140625" style="2" customWidth="1"/>
    <col min="3" max="3" width="25.140625" style="2" customWidth="1"/>
    <col min="4" max="4" width="16.85546875" style="2" customWidth="1"/>
    <col min="5" max="5" width="28.85546875" style="2" customWidth="1"/>
    <col min="6" max="6" width="15.28515625" style="2" customWidth="1"/>
    <col min="7" max="7" width="51.85546875" style="2" customWidth="1"/>
    <col min="8" max="8" width="25.5703125" style="1" customWidth="1"/>
    <col min="9" max="9" width="28.42578125" style="1" customWidth="1"/>
    <col min="10" max="10" width="27.5703125" style="1" customWidth="1"/>
    <col min="11" max="11" width="32.42578125" style="1" customWidth="1"/>
    <col min="12" max="12" width="24.7109375" style="1" customWidth="1"/>
    <col min="13" max="14" width="21.7109375" style="1" customWidth="1"/>
    <col min="15" max="15" width="28.7109375" style="1" customWidth="1"/>
    <col min="16" max="16" width="7.7109375" style="1" customWidth="1"/>
    <col min="17" max="17" width="7.140625" style="1" customWidth="1"/>
    <col min="18" max="18" width="6" style="1" customWidth="1"/>
    <col min="19" max="19" width="7.85546875" style="1" customWidth="1"/>
    <col min="20" max="20" width="8.140625" style="1" customWidth="1"/>
    <col min="21" max="21" width="6.28515625" style="1" customWidth="1"/>
    <col min="22" max="22" width="8" style="1" customWidth="1"/>
    <col min="23" max="23" width="8.7109375" style="1" customWidth="1"/>
    <col min="24" max="24" width="10" style="1" customWidth="1"/>
    <col min="25" max="25" width="9.5703125" style="1" customWidth="1"/>
    <col min="26" max="26" width="6.140625" style="1" customWidth="1"/>
    <col min="27" max="28" width="5.7109375" style="1" customWidth="1"/>
    <col min="29" max="29" width="6.85546875" style="1" customWidth="1"/>
    <col min="30" max="30" width="6.42578125" style="1" customWidth="1"/>
    <col min="31" max="31" width="6.7109375" style="1" customWidth="1"/>
    <col min="32" max="32" width="7.28515625" style="1" customWidth="1"/>
    <col min="33" max="44" width="5.7109375" style="1" customWidth="1"/>
    <col min="45" max="16384" width="9.140625" style="1"/>
  </cols>
  <sheetData>
    <row r="1" spans="2:62">
      <c r="B1" s="80" t="s">
        <v>276</v>
      </c>
    </row>
    <row r="2" spans="2:62">
      <c r="B2" s="80" t="s">
        <v>277</v>
      </c>
    </row>
    <row r="3" spans="2:62">
      <c r="B3" s="80" t="s">
        <v>278</v>
      </c>
    </row>
    <row r="4" spans="2:62">
      <c r="B4" s="80" t="s">
        <v>279</v>
      </c>
    </row>
    <row r="6" spans="2:62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  <c r="BJ6" s="3"/>
    </row>
    <row r="7" spans="2:62" ht="26.25" customHeight="1">
      <c r="B7" s="144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F7" s="3"/>
      <c r="BJ7" s="3"/>
    </row>
    <row r="8" spans="2:62" s="3" customFormat="1" ht="31.5">
      <c r="B8" s="19" t="s">
        <v>136</v>
      </c>
      <c r="C8" s="24" t="s">
        <v>47</v>
      </c>
      <c r="D8" s="75" t="s">
        <v>141</v>
      </c>
      <c r="E8" s="47" t="s">
        <v>217</v>
      </c>
      <c r="F8" s="47" t="s">
        <v>138</v>
      </c>
      <c r="G8" s="76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2" t="s">
        <v>11</v>
      </c>
      <c r="N10" s="62" t="s">
        <v>12</v>
      </c>
      <c r="O10" s="62" t="s">
        <v>13</v>
      </c>
      <c r="BF10" s="1"/>
      <c r="BG10" s="3"/>
      <c r="BH10" s="1"/>
      <c r="BJ10" s="1"/>
    </row>
    <row r="11" spans="2:62" s="4" customFormat="1" ht="18" customHeight="1">
      <c r="B11" s="55" t="s">
        <v>30</v>
      </c>
      <c r="C11" s="83"/>
      <c r="D11" s="83"/>
      <c r="E11" s="83"/>
      <c r="F11" s="83"/>
      <c r="G11" s="83"/>
      <c r="H11" s="83"/>
      <c r="I11" s="82">
        <v>557360.68999999994</v>
      </c>
      <c r="J11" s="82"/>
      <c r="K11" s="82">
        <v>0.68100000000000005</v>
      </c>
      <c r="L11" s="82">
        <v>11412.27</v>
      </c>
      <c r="M11" s="109"/>
      <c r="N11" s="109"/>
      <c r="O11" s="109">
        <v>0.1356</v>
      </c>
      <c r="BF11" s="1"/>
      <c r="BG11" s="3"/>
      <c r="BH11" s="1"/>
      <c r="BJ11" s="1"/>
    </row>
    <row r="12" spans="2:62" customFormat="1" ht="15.75">
      <c r="B12" s="58" t="s">
        <v>232</v>
      </c>
      <c r="C12" s="86"/>
      <c r="D12" s="86"/>
      <c r="E12" s="86"/>
      <c r="F12" s="86"/>
      <c r="G12" s="86"/>
      <c r="H12" s="86"/>
      <c r="I12" s="88">
        <v>524007.69</v>
      </c>
      <c r="J12" s="88"/>
      <c r="K12" s="88">
        <v>0.22500000000000001</v>
      </c>
      <c r="L12" s="88">
        <v>2651.73</v>
      </c>
      <c r="M12" s="110"/>
      <c r="N12" s="110"/>
      <c r="O12" s="110">
        <v>3.15E-2</v>
      </c>
    </row>
    <row r="13" spans="2:62" customFormat="1" ht="15.75">
      <c r="B13" s="58" t="s">
        <v>27</v>
      </c>
      <c r="C13" s="86"/>
      <c r="D13" s="86"/>
      <c r="E13" s="86"/>
      <c r="F13" s="86"/>
      <c r="G13" s="86"/>
      <c r="H13" s="86"/>
      <c r="I13" s="88">
        <v>35699</v>
      </c>
      <c r="J13" s="88"/>
      <c r="K13" s="88">
        <v>0.22500000000000001</v>
      </c>
      <c r="L13" s="88">
        <v>1040.28</v>
      </c>
      <c r="M13" s="110"/>
      <c r="N13" s="110"/>
      <c r="O13" s="110">
        <v>1.24E-2</v>
      </c>
    </row>
    <row r="14" spans="2:62" customFormat="1" ht="15.75">
      <c r="B14" s="59" t="s">
        <v>333</v>
      </c>
      <c r="C14" s="87">
        <v>1081124</v>
      </c>
      <c r="D14" s="87" t="s">
        <v>142</v>
      </c>
      <c r="E14" s="87"/>
      <c r="F14" s="87">
        <v>1040</v>
      </c>
      <c r="G14" s="87" t="s">
        <v>334</v>
      </c>
      <c r="H14" s="87" t="s">
        <v>165</v>
      </c>
      <c r="I14" s="89">
        <v>326</v>
      </c>
      <c r="J14" s="89">
        <v>42200</v>
      </c>
      <c r="K14" s="89">
        <v>0</v>
      </c>
      <c r="L14" s="89">
        <v>137.57</v>
      </c>
      <c r="M14" s="111">
        <v>0</v>
      </c>
      <c r="N14" s="111">
        <v>1.21E-2</v>
      </c>
      <c r="O14" s="111">
        <v>1.6000000000000001E-3</v>
      </c>
    </row>
    <row r="15" spans="2:62" customFormat="1" ht="15.75">
      <c r="B15" s="59" t="s">
        <v>335</v>
      </c>
      <c r="C15" s="87">
        <v>1081942</v>
      </c>
      <c r="D15" s="87" t="s">
        <v>142</v>
      </c>
      <c r="E15" s="87"/>
      <c r="F15" s="87">
        <v>1068</v>
      </c>
      <c r="G15" s="87" t="s">
        <v>324</v>
      </c>
      <c r="H15" s="87" t="s">
        <v>165</v>
      </c>
      <c r="I15" s="89">
        <v>7195</v>
      </c>
      <c r="J15" s="89">
        <v>2108</v>
      </c>
      <c r="K15" s="89">
        <v>0</v>
      </c>
      <c r="L15" s="89">
        <v>151.66999999999999</v>
      </c>
      <c r="M15" s="111">
        <v>0</v>
      </c>
      <c r="N15" s="111">
        <v>1.3300000000000001E-2</v>
      </c>
      <c r="O15" s="111">
        <v>1.8E-3</v>
      </c>
    </row>
    <row r="16" spans="2:62" customFormat="1" ht="15.75">
      <c r="B16" s="59" t="s">
        <v>336</v>
      </c>
      <c r="C16" s="87">
        <v>691212</v>
      </c>
      <c r="D16" s="87" t="s">
        <v>142</v>
      </c>
      <c r="E16" s="87"/>
      <c r="F16" s="87">
        <v>691</v>
      </c>
      <c r="G16" s="87" t="s">
        <v>296</v>
      </c>
      <c r="H16" s="87" t="s">
        <v>165</v>
      </c>
      <c r="I16" s="89">
        <v>10180</v>
      </c>
      <c r="J16" s="89">
        <v>1552</v>
      </c>
      <c r="K16" s="89">
        <v>0</v>
      </c>
      <c r="L16" s="89">
        <v>157.99</v>
      </c>
      <c r="M16" s="111">
        <v>0</v>
      </c>
      <c r="N16" s="111">
        <v>1.38E-2</v>
      </c>
      <c r="O16" s="111">
        <v>1.9E-3</v>
      </c>
    </row>
    <row r="17" spans="2:15" customFormat="1" ht="15.75">
      <c r="B17" s="59" t="s">
        <v>337</v>
      </c>
      <c r="C17" s="87">
        <v>604611</v>
      </c>
      <c r="D17" s="87" t="s">
        <v>142</v>
      </c>
      <c r="E17" s="87"/>
      <c r="F17" s="87">
        <v>604</v>
      </c>
      <c r="G17" s="87" t="s">
        <v>296</v>
      </c>
      <c r="H17" s="87" t="s">
        <v>165</v>
      </c>
      <c r="I17" s="89">
        <v>4465</v>
      </c>
      <c r="J17" s="89">
        <v>2476</v>
      </c>
      <c r="K17" s="89">
        <v>0</v>
      </c>
      <c r="L17" s="89">
        <v>110.55</v>
      </c>
      <c r="M17" s="111">
        <v>0</v>
      </c>
      <c r="N17" s="111">
        <v>9.7000000000000003E-3</v>
      </c>
      <c r="O17" s="111">
        <v>1.2999999999999999E-3</v>
      </c>
    </row>
    <row r="18" spans="2:15" customFormat="1" ht="15.75">
      <c r="B18" s="59" t="s">
        <v>338</v>
      </c>
      <c r="C18" s="87">
        <v>695437</v>
      </c>
      <c r="D18" s="87" t="s">
        <v>142</v>
      </c>
      <c r="E18" s="87"/>
      <c r="F18" s="87">
        <v>695</v>
      </c>
      <c r="G18" s="87" t="s">
        <v>296</v>
      </c>
      <c r="H18" s="87" t="s">
        <v>165</v>
      </c>
      <c r="I18" s="89">
        <v>669</v>
      </c>
      <c r="J18" s="89">
        <v>10040</v>
      </c>
      <c r="K18" s="89">
        <v>0</v>
      </c>
      <c r="L18" s="89">
        <v>67.17</v>
      </c>
      <c r="M18" s="111">
        <v>0</v>
      </c>
      <c r="N18" s="111">
        <v>5.8999999999999999E-3</v>
      </c>
      <c r="O18" s="111">
        <v>8.0000000000000004E-4</v>
      </c>
    </row>
    <row r="19" spans="2:15" customFormat="1" ht="15.75">
      <c r="B19" s="59" t="s">
        <v>339</v>
      </c>
      <c r="C19" s="87">
        <v>662577</v>
      </c>
      <c r="D19" s="87" t="s">
        <v>142</v>
      </c>
      <c r="E19" s="87"/>
      <c r="F19" s="87">
        <v>662</v>
      </c>
      <c r="G19" s="87" t="s">
        <v>296</v>
      </c>
      <c r="H19" s="87" t="s">
        <v>165</v>
      </c>
      <c r="I19" s="89">
        <v>9022</v>
      </c>
      <c r="J19" s="89">
        <v>2616</v>
      </c>
      <c r="K19" s="89">
        <v>0</v>
      </c>
      <c r="L19" s="89">
        <v>236.02</v>
      </c>
      <c r="M19" s="111">
        <v>0</v>
      </c>
      <c r="N19" s="111">
        <v>2.07E-2</v>
      </c>
      <c r="O19" s="111">
        <v>2.8000000000000004E-3</v>
      </c>
    </row>
    <row r="20" spans="2:15" customFormat="1" ht="15.75">
      <c r="B20" s="59" t="s">
        <v>340</v>
      </c>
      <c r="C20" s="87">
        <v>777037</v>
      </c>
      <c r="D20" s="87" t="s">
        <v>142</v>
      </c>
      <c r="E20" s="87"/>
      <c r="F20" s="87">
        <v>777</v>
      </c>
      <c r="G20" s="87" t="s">
        <v>156</v>
      </c>
      <c r="H20" s="87" t="s">
        <v>165</v>
      </c>
      <c r="I20" s="89">
        <v>3445</v>
      </c>
      <c r="J20" s="89">
        <v>2594</v>
      </c>
      <c r="K20" s="89">
        <v>0</v>
      </c>
      <c r="L20" s="89">
        <v>89.36</v>
      </c>
      <c r="M20" s="111">
        <v>0</v>
      </c>
      <c r="N20" s="111">
        <v>7.8000000000000005E-3</v>
      </c>
      <c r="O20" s="111">
        <v>1.1000000000000001E-3</v>
      </c>
    </row>
    <row r="21" spans="2:15" customFormat="1" ht="15.75">
      <c r="B21" s="59" t="s">
        <v>341</v>
      </c>
      <c r="C21" s="87">
        <v>323014</v>
      </c>
      <c r="D21" s="87" t="s">
        <v>142</v>
      </c>
      <c r="E21" s="87"/>
      <c r="F21" s="87">
        <v>323</v>
      </c>
      <c r="G21" s="87" t="s">
        <v>302</v>
      </c>
      <c r="H21" s="87" t="s">
        <v>165</v>
      </c>
      <c r="I21" s="89">
        <v>215</v>
      </c>
      <c r="J21" s="89">
        <v>22300</v>
      </c>
      <c r="K21" s="89">
        <v>0</v>
      </c>
      <c r="L21" s="89">
        <v>47.95</v>
      </c>
      <c r="M21" s="111">
        <v>0</v>
      </c>
      <c r="N21" s="111">
        <v>4.1999999999999997E-3</v>
      </c>
      <c r="O21" s="111">
        <v>5.9999999999999995E-4</v>
      </c>
    </row>
    <row r="22" spans="2:15" customFormat="1" ht="15.75">
      <c r="B22" s="59" t="s">
        <v>342</v>
      </c>
      <c r="C22" s="87">
        <v>1119478</v>
      </c>
      <c r="D22" s="87" t="s">
        <v>142</v>
      </c>
      <c r="E22" s="87"/>
      <c r="F22" s="87">
        <v>1420</v>
      </c>
      <c r="G22" s="87" t="s">
        <v>302</v>
      </c>
      <c r="H22" s="87" t="s">
        <v>165</v>
      </c>
      <c r="I22" s="89">
        <v>182</v>
      </c>
      <c r="J22" s="89">
        <v>22950</v>
      </c>
      <c r="K22" s="89">
        <v>0.22500000000000001</v>
      </c>
      <c r="L22" s="89">
        <v>41.99</v>
      </c>
      <c r="M22" s="111">
        <v>0</v>
      </c>
      <c r="N22" s="111">
        <v>3.7000000000000002E-3</v>
      </c>
      <c r="O22" s="111">
        <v>5.0000000000000001E-4</v>
      </c>
    </row>
    <row r="23" spans="2:15" customFormat="1" ht="15.75">
      <c r="B23" s="58" t="s">
        <v>29</v>
      </c>
      <c r="C23" s="86"/>
      <c r="D23" s="86"/>
      <c r="E23" s="86"/>
      <c r="F23" s="86"/>
      <c r="G23" s="86"/>
      <c r="H23" s="86"/>
      <c r="I23" s="88">
        <v>481490.69</v>
      </c>
      <c r="J23" s="88"/>
      <c r="K23" s="88"/>
      <c r="L23" s="88">
        <v>1507.5</v>
      </c>
      <c r="M23" s="110"/>
      <c r="N23" s="110"/>
      <c r="O23" s="110">
        <v>1.7899999999999999E-2</v>
      </c>
    </row>
    <row r="24" spans="2:15" customFormat="1" ht="15.75">
      <c r="B24" s="59" t="s">
        <v>343</v>
      </c>
      <c r="C24" s="87">
        <v>1156926</v>
      </c>
      <c r="D24" s="87" t="s">
        <v>142</v>
      </c>
      <c r="E24" s="87"/>
      <c r="F24" s="87">
        <v>1769</v>
      </c>
      <c r="G24" s="87" t="s">
        <v>311</v>
      </c>
      <c r="H24" s="87" t="s">
        <v>165</v>
      </c>
      <c r="I24" s="89">
        <v>425793</v>
      </c>
      <c r="J24" s="89">
        <v>107.6</v>
      </c>
      <c r="K24" s="89">
        <v>0</v>
      </c>
      <c r="L24" s="89">
        <v>458.15</v>
      </c>
      <c r="M24" s="111">
        <v>4.0000000000000002E-4</v>
      </c>
      <c r="N24" s="111">
        <v>4.0099999999999997E-2</v>
      </c>
      <c r="O24" s="111">
        <v>5.4000000000000003E-3</v>
      </c>
    </row>
    <row r="25" spans="2:15" customFormat="1" ht="15.75">
      <c r="B25" s="59" t="s">
        <v>344</v>
      </c>
      <c r="C25" s="87">
        <v>576017</v>
      </c>
      <c r="D25" s="87" t="s">
        <v>142</v>
      </c>
      <c r="E25" s="87"/>
      <c r="F25" s="87">
        <v>576</v>
      </c>
      <c r="G25" s="87" t="s">
        <v>345</v>
      </c>
      <c r="H25" s="87" t="s">
        <v>165</v>
      </c>
      <c r="I25" s="89">
        <v>35</v>
      </c>
      <c r="J25" s="89">
        <v>98760</v>
      </c>
      <c r="K25" s="89">
        <v>0</v>
      </c>
      <c r="L25" s="89">
        <v>34.57</v>
      </c>
      <c r="M25" s="111">
        <v>0</v>
      </c>
      <c r="N25" s="111">
        <v>3.0000000000000001E-3</v>
      </c>
      <c r="O25" s="111">
        <v>4.0000000000000002E-4</v>
      </c>
    </row>
    <row r="26" spans="2:15" customFormat="1" ht="15.75">
      <c r="B26" s="59" t="s">
        <v>346</v>
      </c>
      <c r="C26" s="87">
        <v>1157833</v>
      </c>
      <c r="D26" s="87" t="s">
        <v>142</v>
      </c>
      <c r="E26" s="87"/>
      <c r="F26" s="87">
        <v>1752</v>
      </c>
      <c r="G26" s="87" t="s">
        <v>156</v>
      </c>
      <c r="H26" s="87" t="s">
        <v>165</v>
      </c>
      <c r="I26" s="89">
        <v>6587</v>
      </c>
      <c r="J26" s="89">
        <v>1220</v>
      </c>
      <c r="K26" s="89">
        <v>0</v>
      </c>
      <c r="L26" s="89">
        <v>80.36</v>
      </c>
      <c r="M26" s="111">
        <v>0</v>
      </c>
      <c r="N26" s="111">
        <v>6.9999999999999993E-3</v>
      </c>
      <c r="O26" s="111">
        <v>1E-3</v>
      </c>
    </row>
    <row r="27" spans="2:15" customFormat="1" ht="15.75">
      <c r="B27" s="59" t="s">
        <v>347</v>
      </c>
      <c r="C27" s="87">
        <v>1104249</v>
      </c>
      <c r="D27" s="87" t="s">
        <v>142</v>
      </c>
      <c r="E27" s="87"/>
      <c r="F27" s="87">
        <v>1445</v>
      </c>
      <c r="G27" s="87" t="s">
        <v>156</v>
      </c>
      <c r="H27" s="87" t="s">
        <v>165</v>
      </c>
      <c r="I27" s="89">
        <v>225</v>
      </c>
      <c r="J27" s="89">
        <v>21440</v>
      </c>
      <c r="K27" s="89">
        <v>0</v>
      </c>
      <c r="L27" s="89">
        <v>48.24</v>
      </c>
      <c r="M27" s="111">
        <v>0</v>
      </c>
      <c r="N27" s="111">
        <v>4.1999999999999997E-3</v>
      </c>
      <c r="O27" s="111">
        <v>5.9999999999999995E-4</v>
      </c>
    </row>
    <row r="28" spans="2:15" customFormat="1" ht="15.75">
      <c r="B28" s="59" t="s">
        <v>348</v>
      </c>
      <c r="C28" s="87">
        <v>1098920</v>
      </c>
      <c r="D28" s="87" t="s">
        <v>142</v>
      </c>
      <c r="E28" s="87"/>
      <c r="F28" s="87">
        <v>1357</v>
      </c>
      <c r="G28" s="87" t="s">
        <v>302</v>
      </c>
      <c r="H28" s="87" t="s">
        <v>165</v>
      </c>
      <c r="I28" s="89">
        <v>13946</v>
      </c>
      <c r="J28" s="89">
        <v>1722</v>
      </c>
      <c r="K28" s="89">
        <v>0</v>
      </c>
      <c r="L28" s="89">
        <v>240.15</v>
      </c>
      <c r="M28" s="111">
        <v>1E-4</v>
      </c>
      <c r="N28" s="111">
        <v>2.1000000000000001E-2</v>
      </c>
      <c r="O28" s="111">
        <v>2.8999999999999998E-3</v>
      </c>
    </row>
    <row r="29" spans="2:15" customFormat="1" ht="15.75">
      <c r="B29" s="59" t="s">
        <v>349</v>
      </c>
      <c r="C29" s="87">
        <v>445015</v>
      </c>
      <c r="D29" s="87" t="s">
        <v>142</v>
      </c>
      <c r="E29" s="87"/>
      <c r="F29" s="87">
        <v>445</v>
      </c>
      <c r="G29" s="87" t="s">
        <v>350</v>
      </c>
      <c r="H29" s="87" t="s">
        <v>165</v>
      </c>
      <c r="I29" s="89">
        <v>587</v>
      </c>
      <c r="J29" s="89">
        <v>8812</v>
      </c>
      <c r="K29" s="89">
        <v>0</v>
      </c>
      <c r="L29" s="89">
        <v>51.73</v>
      </c>
      <c r="M29" s="111">
        <v>0</v>
      </c>
      <c r="N29" s="111">
        <v>4.5000000000000005E-3</v>
      </c>
      <c r="O29" s="111">
        <v>5.9999999999999995E-4</v>
      </c>
    </row>
    <row r="30" spans="2:15" customFormat="1" ht="15.75">
      <c r="B30" s="59" t="s">
        <v>351</v>
      </c>
      <c r="C30" s="87">
        <v>1143429</v>
      </c>
      <c r="D30" s="87" t="s">
        <v>142</v>
      </c>
      <c r="E30" s="87"/>
      <c r="F30" s="87">
        <v>1644</v>
      </c>
      <c r="G30" s="87" t="s">
        <v>157</v>
      </c>
      <c r="H30" s="87" t="s">
        <v>165</v>
      </c>
      <c r="I30" s="89">
        <v>122</v>
      </c>
      <c r="J30" s="89">
        <v>30990</v>
      </c>
      <c r="K30" s="89">
        <v>0</v>
      </c>
      <c r="L30" s="89">
        <v>37.81</v>
      </c>
      <c r="M30" s="111">
        <v>0</v>
      </c>
      <c r="N30" s="111">
        <v>3.3E-3</v>
      </c>
      <c r="O30" s="111">
        <v>4.0000000000000002E-4</v>
      </c>
    </row>
    <row r="31" spans="2:15" customFormat="1" ht="15.75">
      <c r="B31" s="59" t="s">
        <v>352</v>
      </c>
      <c r="C31" s="87">
        <v>1159037</v>
      </c>
      <c r="D31" s="87" t="s">
        <v>142</v>
      </c>
      <c r="E31" s="87"/>
      <c r="F31" s="87">
        <v>1775</v>
      </c>
      <c r="G31" s="87" t="s">
        <v>353</v>
      </c>
      <c r="H31" s="87" t="s">
        <v>165</v>
      </c>
      <c r="I31" s="89">
        <v>15968</v>
      </c>
      <c r="J31" s="89">
        <v>1960</v>
      </c>
      <c r="K31" s="89">
        <v>0</v>
      </c>
      <c r="L31" s="89">
        <v>312.97000000000003</v>
      </c>
      <c r="M31" s="111">
        <v>1E-4</v>
      </c>
      <c r="N31" s="111">
        <v>2.7400000000000001E-2</v>
      </c>
      <c r="O31" s="111">
        <v>3.7000000000000002E-3</v>
      </c>
    </row>
    <row r="32" spans="2:15" customFormat="1" ht="15.75">
      <c r="B32" s="59" t="s">
        <v>354</v>
      </c>
      <c r="C32" s="87">
        <v>1157403</v>
      </c>
      <c r="D32" s="87" t="s">
        <v>142</v>
      </c>
      <c r="E32" s="87"/>
      <c r="F32" s="87">
        <v>1773</v>
      </c>
      <c r="G32" s="87" t="s">
        <v>353</v>
      </c>
      <c r="H32" s="87" t="s">
        <v>165</v>
      </c>
      <c r="I32" s="89">
        <v>18227.689999999999</v>
      </c>
      <c r="J32" s="89">
        <v>1336</v>
      </c>
      <c r="K32" s="89">
        <v>0</v>
      </c>
      <c r="L32" s="89">
        <v>243.52</v>
      </c>
      <c r="M32" s="111">
        <v>1E-4</v>
      </c>
      <c r="N32" s="111">
        <v>2.1299999999999999E-2</v>
      </c>
      <c r="O32" s="111">
        <v>2.8999999999999998E-3</v>
      </c>
    </row>
    <row r="33" spans="2:15" customFormat="1" ht="15.75">
      <c r="B33" s="58" t="s">
        <v>28</v>
      </c>
      <c r="C33" s="86"/>
      <c r="D33" s="86"/>
      <c r="E33" s="86"/>
      <c r="F33" s="86"/>
      <c r="G33" s="86"/>
      <c r="H33" s="86"/>
      <c r="I33" s="88">
        <v>6818</v>
      </c>
      <c r="J33" s="88"/>
      <c r="K33" s="88"/>
      <c r="L33" s="88">
        <v>103.96</v>
      </c>
      <c r="M33" s="110"/>
      <c r="N33" s="110"/>
      <c r="O33" s="110">
        <v>1.1999999999999999E-3</v>
      </c>
    </row>
    <row r="34" spans="2:15" customFormat="1" ht="15.75">
      <c r="B34" s="59" t="s">
        <v>355</v>
      </c>
      <c r="C34" s="87">
        <v>1141969</v>
      </c>
      <c r="D34" s="87" t="s">
        <v>142</v>
      </c>
      <c r="E34" s="87"/>
      <c r="F34" s="87">
        <v>1688</v>
      </c>
      <c r="G34" s="87" t="s">
        <v>155</v>
      </c>
      <c r="H34" s="87" t="s">
        <v>165</v>
      </c>
      <c r="I34" s="89">
        <v>2429</v>
      </c>
      <c r="J34" s="89">
        <v>1799</v>
      </c>
      <c r="K34" s="89">
        <v>0</v>
      </c>
      <c r="L34" s="89">
        <v>43.7</v>
      </c>
      <c r="M34" s="111">
        <v>0</v>
      </c>
      <c r="N34" s="111">
        <v>3.8E-3</v>
      </c>
      <c r="O34" s="111">
        <v>5.0000000000000001E-4</v>
      </c>
    </row>
    <row r="35" spans="2:15" customFormat="1" ht="15.75">
      <c r="B35" s="59" t="s">
        <v>356</v>
      </c>
      <c r="C35" s="87">
        <v>1141464</v>
      </c>
      <c r="D35" s="87" t="s">
        <v>142</v>
      </c>
      <c r="E35" s="87"/>
      <c r="F35" s="87">
        <v>2239</v>
      </c>
      <c r="G35" s="87" t="s">
        <v>353</v>
      </c>
      <c r="H35" s="87" t="s">
        <v>165</v>
      </c>
      <c r="I35" s="89">
        <v>4389</v>
      </c>
      <c r="J35" s="89">
        <v>1373</v>
      </c>
      <c r="K35" s="89">
        <v>0</v>
      </c>
      <c r="L35" s="89">
        <v>60.26</v>
      </c>
      <c r="M35" s="111">
        <v>1E-4</v>
      </c>
      <c r="N35" s="111">
        <v>5.3E-3</v>
      </c>
      <c r="O35" s="111">
        <v>7.000000000000001E-4</v>
      </c>
    </row>
    <row r="36" spans="2:15" customFormat="1" ht="15.75">
      <c r="B36" s="58" t="s">
        <v>69</v>
      </c>
      <c r="C36" s="86"/>
      <c r="D36" s="86"/>
      <c r="E36" s="86"/>
      <c r="F36" s="86"/>
      <c r="G36" s="86"/>
      <c r="H36" s="86"/>
      <c r="I36" s="88"/>
      <c r="J36" s="88"/>
      <c r="K36" s="88"/>
      <c r="L36" s="88"/>
      <c r="M36" s="110"/>
      <c r="N36" s="110"/>
      <c r="O36" s="110"/>
    </row>
    <row r="37" spans="2:15">
      <c r="B37" s="59" t="s">
        <v>268</v>
      </c>
      <c r="C37" s="87"/>
      <c r="D37" s="87"/>
      <c r="E37" s="87"/>
      <c r="F37" s="87"/>
      <c r="G37" s="87"/>
      <c r="H37" s="87"/>
      <c r="I37" s="89"/>
      <c r="J37" s="89"/>
      <c r="K37" s="89"/>
      <c r="L37" s="89"/>
      <c r="M37" s="111"/>
      <c r="N37" s="111">
        <v>0</v>
      </c>
      <c r="O37" s="111"/>
    </row>
    <row r="38" spans="2:15">
      <c r="B38" s="59" t="s">
        <v>268</v>
      </c>
      <c r="C38" s="87"/>
      <c r="D38" s="87"/>
      <c r="E38" s="87"/>
      <c r="F38" s="87"/>
      <c r="G38" s="87"/>
      <c r="H38" s="87"/>
      <c r="I38" s="89"/>
      <c r="J38" s="89"/>
      <c r="K38" s="89"/>
      <c r="L38" s="89"/>
      <c r="M38" s="111"/>
      <c r="N38" s="111">
        <v>0</v>
      </c>
      <c r="O38" s="111"/>
    </row>
    <row r="39" spans="2:15">
      <c r="B39" s="59" t="s">
        <v>268</v>
      </c>
      <c r="C39" s="87"/>
      <c r="D39" s="87"/>
      <c r="E39" s="87"/>
      <c r="F39" s="87"/>
      <c r="G39" s="87"/>
      <c r="H39" s="87"/>
      <c r="I39" s="89"/>
      <c r="J39" s="89"/>
      <c r="K39" s="89"/>
      <c r="L39" s="89"/>
      <c r="M39" s="111"/>
      <c r="N39" s="111">
        <v>0</v>
      </c>
      <c r="O39" s="111"/>
    </row>
    <row r="40" spans="2:15">
      <c r="B40" s="58" t="s">
        <v>231</v>
      </c>
      <c r="C40" s="86"/>
      <c r="D40" s="86"/>
      <c r="E40" s="86"/>
      <c r="F40" s="86"/>
      <c r="G40" s="86"/>
      <c r="H40" s="86"/>
      <c r="I40" s="88">
        <v>33353</v>
      </c>
      <c r="J40" s="88"/>
      <c r="K40" s="88">
        <v>0.45600000000000002</v>
      </c>
      <c r="L40" s="88">
        <v>8760.5400000000009</v>
      </c>
      <c r="M40" s="110"/>
      <c r="N40" s="110"/>
      <c r="O40" s="110">
        <v>0.1041</v>
      </c>
    </row>
    <row r="41" spans="2:15">
      <c r="B41" s="58" t="s">
        <v>79</v>
      </c>
      <c r="C41" s="86"/>
      <c r="D41" s="86"/>
      <c r="E41" s="86"/>
      <c r="F41" s="86"/>
      <c r="G41" s="86"/>
      <c r="H41" s="86"/>
      <c r="I41" s="88">
        <v>7965</v>
      </c>
      <c r="J41" s="88"/>
      <c r="K41" s="88"/>
      <c r="L41" s="88">
        <v>591.76</v>
      </c>
      <c r="M41" s="110"/>
      <c r="N41" s="110"/>
      <c r="O41" s="110">
        <v>6.9999999999999993E-3</v>
      </c>
    </row>
    <row r="42" spans="2:15">
      <c r="B42" s="59" t="s">
        <v>357</v>
      </c>
      <c r="C42" s="87" t="s">
        <v>358</v>
      </c>
      <c r="D42" s="87" t="s">
        <v>359</v>
      </c>
      <c r="E42" s="87" t="s">
        <v>360</v>
      </c>
      <c r="F42" s="87"/>
      <c r="G42" s="87" t="s">
        <v>361</v>
      </c>
      <c r="H42" s="87" t="s">
        <v>164</v>
      </c>
      <c r="I42" s="89">
        <v>351</v>
      </c>
      <c r="J42" s="89">
        <v>11613</v>
      </c>
      <c r="K42" s="89">
        <v>0</v>
      </c>
      <c r="L42" s="89">
        <v>132.88</v>
      </c>
      <c r="M42" s="111">
        <v>0</v>
      </c>
      <c r="N42" s="111">
        <v>1.1599999999999999E-2</v>
      </c>
      <c r="O42" s="111">
        <v>1.6000000000000001E-3</v>
      </c>
    </row>
    <row r="43" spans="2:15">
      <c r="B43" s="59" t="s">
        <v>362</v>
      </c>
      <c r="C43" s="87" t="s">
        <v>363</v>
      </c>
      <c r="D43" s="87" t="s">
        <v>359</v>
      </c>
      <c r="E43" s="87" t="s">
        <v>360</v>
      </c>
      <c r="F43" s="87"/>
      <c r="G43" s="87" t="s">
        <v>364</v>
      </c>
      <c r="H43" s="87" t="s">
        <v>164</v>
      </c>
      <c r="I43" s="89">
        <v>290</v>
      </c>
      <c r="J43" s="89">
        <v>24746</v>
      </c>
      <c r="K43" s="89">
        <v>0</v>
      </c>
      <c r="L43" s="89">
        <v>233.95</v>
      </c>
      <c r="M43" s="111">
        <v>0</v>
      </c>
      <c r="N43" s="111">
        <v>2.0499999999999997E-2</v>
      </c>
      <c r="O43" s="111">
        <v>2.8000000000000004E-3</v>
      </c>
    </row>
    <row r="44" spans="2:15">
      <c r="B44" s="59" t="s">
        <v>365</v>
      </c>
      <c r="C44" s="87" t="s">
        <v>366</v>
      </c>
      <c r="D44" s="87" t="s">
        <v>359</v>
      </c>
      <c r="E44" s="87" t="s">
        <v>360</v>
      </c>
      <c r="F44" s="87"/>
      <c r="G44" s="87" t="s">
        <v>364</v>
      </c>
      <c r="H44" s="87" t="s">
        <v>164</v>
      </c>
      <c r="I44" s="89">
        <v>600</v>
      </c>
      <c r="J44" s="89">
        <v>2943</v>
      </c>
      <c r="K44" s="89">
        <v>0</v>
      </c>
      <c r="L44" s="89">
        <v>57.57</v>
      </c>
      <c r="M44" s="111">
        <v>0</v>
      </c>
      <c r="N44" s="111">
        <v>5.0000000000000001E-3</v>
      </c>
      <c r="O44" s="111">
        <v>7.000000000000001E-4</v>
      </c>
    </row>
    <row r="45" spans="2:15">
      <c r="B45" s="59" t="s">
        <v>367</v>
      </c>
      <c r="C45" s="87" t="s">
        <v>368</v>
      </c>
      <c r="D45" s="87" t="s">
        <v>369</v>
      </c>
      <c r="E45" s="87" t="s">
        <v>360</v>
      </c>
      <c r="F45" s="87"/>
      <c r="G45" s="87" t="s">
        <v>370</v>
      </c>
      <c r="H45" s="87" t="s">
        <v>164</v>
      </c>
      <c r="I45" s="89">
        <v>3975</v>
      </c>
      <c r="J45" s="89">
        <v>990</v>
      </c>
      <c r="K45" s="89">
        <v>0</v>
      </c>
      <c r="L45" s="89">
        <v>128.29</v>
      </c>
      <c r="M45" s="111">
        <v>0</v>
      </c>
      <c r="N45" s="111">
        <v>1.1200000000000002E-2</v>
      </c>
      <c r="O45" s="111">
        <v>1.5E-3</v>
      </c>
    </row>
    <row r="46" spans="2:15">
      <c r="B46" s="59" t="s">
        <v>371</v>
      </c>
      <c r="C46" s="87" t="s">
        <v>372</v>
      </c>
      <c r="D46" s="87" t="s">
        <v>369</v>
      </c>
      <c r="E46" s="87" t="s">
        <v>360</v>
      </c>
      <c r="F46" s="87"/>
      <c r="G46" s="87" t="s">
        <v>178</v>
      </c>
      <c r="H46" s="87" t="s">
        <v>164</v>
      </c>
      <c r="I46" s="89">
        <v>2749</v>
      </c>
      <c r="J46" s="89">
        <v>436</v>
      </c>
      <c r="K46" s="89">
        <v>0</v>
      </c>
      <c r="L46" s="89">
        <v>39.07</v>
      </c>
      <c r="M46" s="111">
        <v>0</v>
      </c>
      <c r="N46" s="111">
        <v>3.4000000000000002E-3</v>
      </c>
      <c r="O46" s="111">
        <v>5.0000000000000001E-4</v>
      </c>
    </row>
    <row r="47" spans="2:15">
      <c r="B47" s="58" t="s">
        <v>78</v>
      </c>
      <c r="C47" s="86"/>
      <c r="D47" s="86"/>
      <c r="E47" s="86"/>
      <c r="F47" s="86"/>
      <c r="G47" s="86"/>
      <c r="H47" s="86"/>
      <c r="I47" s="88">
        <v>25388</v>
      </c>
      <c r="J47" s="88"/>
      <c r="K47" s="88">
        <v>0.45600000000000002</v>
      </c>
      <c r="L47" s="88">
        <v>8168.79</v>
      </c>
      <c r="M47" s="110"/>
      <c r="N47" s="110"/>
      <c r="O47" s="110">
        <v>9.6999999999999989E-2</v>
      </c>
    </row>
    <row r="48" spans="2:15">
      <c r="B48" s="59" t="s">
        <v>373</v>
      </c>
      <c r="C48" s="87" t="s">
        <v>374</v>
      </c>
      <c r="D48" s="87" t="s">
        <v>359</v>
      </c>
      <c r="E48" s="87" t="s">
        <v>360</v>
      </c>
      <c r="F48" s="87"/>
      <c r="G48" s="87" t="s">
        <v>375</v>
      </c>
      <c r="H48" s="87" t="s">
        <v>164</v>
      </c>
      <c r="I48" s="89">
        <v>1250</v>
      </c>
      <c r="J48" s="89">
        <v>889</v>
      </c>
      <c r="K48" s="89">
        <v>0</v>
      </c>
      <c r="L48" s="89">
        <v>36.229999999999997</v>
      </c>
      <c r="M48" s="111">
        <v>0</v>
      </c>
      <c r="N48" s="111">
        <v>3.2000000000000002E-3</v>
      </c>
      <c r="O48" s="111">
        <v>4.0000000000000002E-4</v>
      </c>
    </row>
    <row r="49" spans="2:15">
      <c r="B49" s="59" t="s">
        <v>376</v>
      </c>
      <c r="C49" s="87" t="s">
        <v>377</v>
      </c>
      <c r="D49" s="87" t="s">
        <v>369</v>
      </c>
      <c r="E49" s="87" t="s">
        <v>360</v>
      </c>
      <c r="F49" s="87"/>
      <c r="G49" s="87" t="s">
        <v>378</v>
      </c>
      <c r="H49" s="87" t="s">
        <v>164</v>
      </c>
      <c r="I49" s="89">
        <v>1000</v>
      </c>
      <c r="J49" s="89">
        <v>5320</v>
      </c>
      <c r="K49" s="89">
        <v>0</v>
      </c>
      <c r="L49" s="89">
        <v>173.43</v>
      </c>
      <c r="M49" s="111">
        <v>0</v>
      </c>
      <c r="N49" s="111">
        <v>1.52E-2</v>
      </c>
      <c r="O49" s="111">
        <v>2.0999999999999999E-3</v>
      </c>
    </row>
    <row r="50" spans="2:15">
      <c r="B50" s="59" t="s">
        <v>379</v>
      </c>
      <c r="C50" s="87" t="s">
        <v>380</v>
      </c>
      <c r="D50" s="87" t="s">
        <v>359</v>
      </c>
      <c r="E50" s="87" t="s">
        <v>360</v>
      </c>
      <c r="F50" s="87"/>
      <c r="G50" s="87" t="s">
        <v>378</v>
      </c>
      <c r="H50" s="87" t="s">
        <v>164</v>
      </c>
      <c r="I50" s="89">
        <v>13</v>
      </c>
      <c r="J50" s="89">
        <v>67970</v>
      </c>
      <c r="K50" s="89">
        <v>0</v>
      </c>
      <c r="L50" s="89">
        <v>28.81</v>
      </c>
      <c r="M50" s="111">
        <v>0</v>
      </c>
      <c r="N50" s="111">
        <v>2.5000000000000001E-3</v>
      </c>
      <c r="O50" s="111">
        <v>2.9999999999999997E-4</v>
      </c>
    </row>
    <row r="51" spans="2:15">
      <c r="B51" s="59" t="s">
        <v>381</v>
      </c>
      <c r="C51" s="87" t="s">
        <v>382</v>
      </c>
      <c r="D51" s="87" t="s">
        <v>369</v>
      </c>
      <c r="E51" s="87" t="s">
        <v>360</v>
      </c>
      <c r="F51" s="87"/>
      <c r="G51" s="87" t="s">
        <v>383</v>
      </c>
      <c r="H51" s="87" t="s">
        <v>164</v>
      </c>
      <c r="I51" s="89">
        <v>65</v>
      </c>
      <c r="J51" s="89">
        <v>37953</v>
      </c>
      <c r="K51" s="89">
        <v>0</v>
      </c>
      <c r="L51" s="89">
        <v>80.42</v>
      </c>
      <c r="M51" s="111">
        <v>0</v>
      </c>
      <c r="N51" s="111">
        <v>6.9999999999999993E-3</v>
      </c>
      <c r="O51" s="111">
        <v>1E-3</v>
      </c>
    </row>
    <row r="52" spans="2:15">
      <c r="B52" s="59" t="s">
        <v>384</v>
      </c>
      <c r="C52" s="87" t="s">
        <v>385</v>
      </c>
      <c r="D52" s="87" t="s">
        <v>369</v>
      </c>
      <c r="E52" s="87" t="s">
        <v>360</v>
      </c>
      <c r="F52" s="87"/>
      <c r="G52" s="87" t="s">
        <v>386</v>
      </c>
      <c r="H52" s="87" t="s">
        <v>164</v>
      </c>
      <c r="I52" s="89">
        <v>300</v>
      </c>
      <c r="J52" s="89">
        <v>5309</v>
      </c>
      <c r="K52" s="89">
        <v>0</v>
      </c>
      <c r="L52" s="89">
        <v>51.92</v>
      </c>
      <c r="M52" s="111">
        <v>0</v>
      </c>
      <c r="N52" s="111">
        <v>4.5000000000000005E-3</v>
      </c>
      <c r="O52" s="111">
        <v>5.9999999999999995E-4</v>
      </c>
    </row>
    <row r="53" spans="2:15">
      <c r="B53" s="59" t="s">
        <v>387</v>
      </c>
      <c r="C53" s="87" t="s">
        <v>388</v>
      </c>
      <c r="D53" s="87" t="s">
        <v>369</v>
      </c>
      <c r="E53" s="87" t="s">
        <v>360</v>
      </c>
      <c r="F53" s="87"/>
      <c r="G53" s="87" t="s">
        <v>386</v>
      </c>
      <c r="H53" s="87" t="s">
        <v>164</v>
      </c>
      <c r="I53" s="89">
        <v>630</v>
      </c>
      <c r="J53" s="89">
        <v>23956</v>
      </c>
      <c r="K53" s="89">
        <v>0</v>
      </c>
      <c r="L53" s="89">
        <v>492.01</v>
      </c>
      <c r="M53" s="111">
        <v>0</v>
      </c>
      <c r="N53" s="111">
        <v>4.3099999999999999E-2</v>
      </c>
      <c r="O53" s="111">
        <v>5.7999999999999996E-3</v>
      </c>
    </row>
    <row r="54" spans="2:15">
      <c r="B54" s="59" t="s">
        <v>389</v>
      </c>
      <c r="C54" s="87" t="s">
        <v>390</v>
      </c>
      <c r="D54" s="87" t="s">
        <v>369</v>
      </c>
      <c r="E54" s="87" t="s">
        <v>360</v>
      </c>
      <c r="F54" s="87"/>
      <c r="G54" s="87" t="s">
        <v>391</v>
      </c>
      <c r="H54" s="87" t="s">
        <v>164</v>
      </c>
      <c r="I54" s="89">
        <v>280</v>
      </c>
      <c r="J54" s="89">
        <v>22678</v>
      </c>
      <c r="K54" s="89">
        <v>0</v>
      </c>
      <c r="L54" s="89">
        <v>207.01</v>
      </c>
      <c r="M54" s="111">
        <v>0</v>
      </c>
      <c r="N54" s="111">
        <v>1.8100000000000002E-2</v>
      </c>
      <c r="O54" s="111">
        <v>2.5000000000000001E-3</v>
      </c>
    </row>
    <row r="55" spans="2:15">
      <c r="B55" s="59" t="s">
        <v>392</v>
      </c>
      <c r="C55" s="87" t="s">
        <v>393</v>
      </c>
      <c r="D55" s="87" t="s">
        <v>369</v>
      </c>
      <c r="E55" s="87" t="s">
        <v>360</v>
      </c>
      <c r="F55" s="87"/>
      <c r="G55" s="87" t="s">
        <v>391</v>
      </c>
      <c r="H55" s="87" t="s">
        <v>164</v>
      </c>
      <c r="I55" s="89">
        <v>300</v>
      </c>
      <c r="J55" s="89">
        <v>23099</v>
      </c>
      <c r="K55" s="89">
        <v>0</v>
      </c>
      <c r="L55" s="89">
        <v>225.91</v>
      </c>
      <c r="M55" s="111">
        <v>0</v>
      </c>
      <c r="N55" s="111">
        <v>1.9799999999999998E-2</v>
      </c>
      <c r="O55" s="111">
        <v>2.7000000000000001E-3</v>
      </c>
    </row>
    <row r="56" spans="2:15">
      <c r="B56" s="59" t="s">
        <v>394</v>
      </c>
      <c r="C56" s="87" t="s">
        <v>395</v>
      </c>
      <c r="D56" s="87" t="s">
        <v>369</v>
      </c>
      <c r="E56" s="87" t="s">
        <v>360</v>
      </c>
      <c r="F56" s="87"/>
      <c r="G56" s="87" t="s">
        <v>391</v>
      </c>
      <c r="H56" s="87" t="s">
        <v>164</v>
      </c>
      <c r="I56" s="89">
        <v>650</v>
      </c>
      <c r="J56" s="89">
        <v>15449</v>
      </c>
      <c r="K56" s="89">
        <v>0.314</v>
      </c>
      <c r="L56" s="89">
        <v>327.68</v>
      </c>
      <c r="M56" s="111">
        <v>0</v>
      </c>
      <c r="N56" s="111">
        <v>2.87E-2</v>
      </c>
      <c r="O56" s="111">
        <v>3.9000000000000003E-3</v>
      </c>
    </row>
    <row r="57" spans="2:15">
      <c r="B57" s="59" t="s">
        <v>396</v>
      </c>
      <c r="C57" s="87" t="s">
        <v>397</v>
      </c>
      <c r="D57" s="87" t="s">
        <v>359</v>
      </c>
      <c r="E57" s="87" t="s">
        <v>360</v>
      </c>
      <c r="F57" s="87"/>
      <c r="G57" s="87" t="s">
        <v>391</v>
      </c>
      <c r="H57" s="87" t="s">
        <v>164</v>
      </c>
      <c r="I57" s="89">
        <v>479</v>
      </c>
      <c r="J57" s="89">
        <v>11181</v>
      </c>
      <c r="K57" s="89">
        <v>0</v>
      </c>
      <c r="L57" s="89">
        <v>174.6</v>
      </c>
      <c r="M57" s="111">
        <v>1E-4</v>
      </c>
      <c r="N57" s="111">
        <v>1.5300000000000001E-2</v>
      </c>
      <c r="O57" s="111">
        <v>2.0999999999999999E-3</v>
      </c>
    </row>
    <row r="58" spans="2:15">
      <c r="B58" s="59" t="s">
        <v>398</v>
      </c>
      <c r="C58" s="87" t="s">
        <v>399</v>
      </c>
      <c r="D58" s="87" t="s">
        <v>369</v>
      </c>
      <c r="E58" s="87" t="s">
        <v>360</v>
      </c>
      <c r="F58" s="87"/>
      <c r="G58" s="87" t="s">
        <v>400</v>
      </c>
      <c r="H58" s="87" t="s">
        <v>164</v>
      </c>
      <c r="I58" s="89">
        <v>785</v>
      </c>
      <c r="J58" s="89">
        <v>4123</v>
      </c>
      <c r="K58" s="89">
        <v>0</v>
      </c>
      <c r="L58" s="89">
        <v>105.51</v>
      </c>
      <c r="M58" s="111">
        <v>0</v>
      </c>
      <c r="N58" s="111">
        <v>9.1999999999999998E-3</v>
      </c>
      <c r="O58" s="111">
        <v>1.2999999999999999E-3</v>
      </c>
    </row>
    <row r="59" spans="2:15">
      <c r="B59" s="59" t="s">
        <v>401</v>
      </c>
      <c r="C59" s="87" t="s">
        <v>402</v>
      </c>
      <c r="D59" s="87" t="s">
        <v>369</v>
      </c>
      <c r="E59" s="87" t="s">
        <v>360</v>
      </c>
      <c r="F59" s="87"/>
      <c r="G59" s="87" t="s">
        <v>400</v>
      </c>
      <c r="H59" s="87" t="s">
        <v>164</v>
      </c>
      <c r="I59" s="89">
        <v>843</v>
      </c>
      <c r="J59" s="89">
        <v>7075</v>
      </c>
      <c r="K59" s="89">
        <v>0</v>
      </c>
      <c r="L59" s="89">
        <v>194.43</v>
      </c>
      <c r="M59" s="111">
        <v>0</v>
      </c>
      <c r="N59" s="111">
        <v>1.7000000000000001E-2</v>
      </c>
      <c r="O59" s="111">
        <v>2.3E-3</v>
      </c>
    </row>
    <row r="60" spans="2:15">
      <c r="B60" s="59" t="s">
        <v>403</v>
      </c>
      <c r="C60" s="87" t="s">
        <v>404</v>
      </c>
      <c r="D60" s="87" t="s">
        <v>369</v>
      </c>
      <c r="E60" s="87" t="s">
        <v>360</v>
      </c>
      <c r="F60" s="87"/>
      <c r="G60" s="87" t="s">
        <v>400</v>
      </c>
      <c r="H60" s="87" t="s">
        <v>164</v>
      </c>
      <c r="I60" s="89">
        <v>151</v>
      </c>
      <c r="J60" s="89">
        <v>15554</v>
      </c>
      <c r="K60" s="89">
        <v>0</v>
      </c>
      <c r="L60" s="89">
        <v>76.569999999999993</v>
      </c>
      <c r="M60" s="111">
        <v>0</v>
      </c>
      <c r="N60" s="111">
        <v>6.7000000000000002E-3</v>
      </c>
      <c r="O60" s="111">
        <v>8.9999999999999998E-4</v>
      </c>
    </row>
    <row r="61" spans="2:15">
      <c r="B61" s="59" t="s">
        <v>405</v>
      </c>
      <c r="C61" s="87" t="s">
        <v>406</v>
      </c>
      <c r="D61" s="87" t="s">
        <v>369</v>
      </c>
      <c r="E61" s="87" t="s">
        <v>360</v>
      </c>
      <c r="F61" s="87"/>
      <c r="G61" s="87" t="s">
        <v>400</v>
      </c>
      <c r="H61" s="87" t="s">
        <v>164</v>
      </c>
      <c r="I61" s="89">
        <v>100</v>
      </c>
      <c r="J61" s="89">
        <v>36509</v>
      </c>
      <c r="K61" s="89">
        <v>0</v>
      </c>
      <c r="L61" s="89">
        <v>119.02</v>
      </c>
      <c r="M61" s="111">
        <v>0</v>
      </c>
      <c r="N61" s="111">
        <v>1.04E-2</v>
      </c>
      <c r="O61" s="111">
        <v>1.4000000000000002E-3</v>
      </c>
    </row>
    <row r="62" spans="2:15">
      <c r="B62" s="59" t="s">
        <v>407</v>
      </c>
      <c r="C62" s="87" t="s">
        <v>408</v>
      </c>
      <c r="D62" s="87" t="s">
        <v>369</v>
      </c>
      <c r="E62" s="87" t="s">
        <v>360</v>
      </c>
      <c r="F62" s="87"/>
      <c r="G62" s="87" t="s">
        <v>400</v>
      </c>
      <c r="H62" s="87" t="s">
        <v>164</v>
      </c>
      <c r="I62" s="89">
        <v>103</v>
      </c>
      <c r="J62" s="89">
        <v>23382</v>
      </c>
      <c r="K62" s="89">
        <v>0</v>
      </c>
      <c r="L62" s="89">
        <v>78.510000000000005</v>
      </c>
      <c r="M62" s="111">
        <v>0</v>
      </c>
      <c r="N62" s="111">
        <v>6.8999999999999999E-3</v>
      </c>
      <c r="O62" s="111">
        <v>8.9999999999999998E-4</v>
      </c>
    </row>
    <row r="63" spans="2:15">
      <c r="B63" s="59" t="s">
        <v>409</v>
      </c>
      <c r="C63" s="87" t="s">
        <v>410</v>
      </c>
      <c r="D63" s="87" t="s">
        <v>359</v>
      </c>
      <c r="E63" s="87" t="s">
        <v>360</v>
      </c>
      <c r="F63" s="87"/>
      <c r="G63" s="87" t="s">
        <v>411</v>
      </c>
      <c r="H63" s="87" t="s">
        <v>164</v>
      </c>
      <c r="I63" s="89">
        <v>150</v>
      </c>
      <c r="J63" s="89">
        <v>27637</v>
      </c>
      <c r="K63" s="89">
        <v>0</v>
      </c>
      <c r="L63" s="89">
        <v>135.15</v>
      </c>
      <c r="M63" s="111">
        <v>0</v>
      </c>
      <c r="N63" s="111">
        <v>1.18E-2</v>
      </c>
      <c r="O63" s="111">
        <v>1.6000000000000001E-3</v>
      </c>
    </row>
    <row r="64" spans="2:15">
      <c r="B64" s="59" t="s">
        <v>412</v>
      </c>
      <c r="C64" s="87" t="s">
        <v>413</v>
      </c>
      <c r="D64" s="87" t="s">
        <v>369</v>
      </c>
      <c r="E64" s="87" t="s">
        <v>360</v>
      </c>
      <c r="F64" s="87"/>
      <c r="G64" s="87" t="s">
        <v>411</v>
      </c>
      <c r="H64" s="87" t="s">
        <v>164</v>
      </c>
      <c r="I64" s="89">
        <v>102</v>
      </c>
      <c r="J64" s="89">
        <v>7808</v>
      </c>
      <c r="K64" s="89">
        <v>0</v>
      </c>
      <c r="L64" s="89">
        <v>25.96</v>
      </c>
      <c r="M64" s="111">
        <v>0</v>
      </c>
      <c r="N64" s="111">
        <v>2.3E-3</v>
      </c>
      <c r="O64" s="111">
        <v>2.9999999999999997E-4</v>
      </c>
    </row>
    <row r="65" spans="2:15">
      <c r="B65" s="59" t="s">
        <v>414</v>
      </c>
      <c r="C65" s="87" t="s">
        <v>415</v>
      </c>
      <c r="D65" s="87" t="s">
        <v>369</v>
      </c>
      <c r="E65" s="87" t="s">
        <v>360</v>
      </c>
      <c r="F65" s="87"/>
      <c r="G65" s="87" t="s">
        <v>416</v>
      </c>
      <c r="H65" s="87" t="s">
        <v>164</v>
      </c>
      <c r="I65" s="89">
        <v>200</v>
      </c>
      <c r="J65" s="89">
        <v>5411</v>
      </c>
      <c r="K65" s="89">
        <v>9.6000000000000002E-2</v>
      </c>
      <c r="L65" s="89">
        <v>35.380000000000003</v>
      </c>
      <c r="M65" s="111">
        <v>0</v>
      </c>
      <c r="N65" s="111">
        <v>3.0999999999999999E-3</v>
      </c>
      <c r="O65" s="111">
        <v>4.0000000000000002E-4</v>
      </c>
    </row>
    <row r="66" spans="2:15">
      <c r="B66" s="59" t="s">
        <v>417</v>
      </c>
      <c r="C66" s="87" t="s">
        <v>418</v>
      </c>
      <c r="D66" s="87" t="s">
        <v>359</v>
      </c>
      <c r="E66" s="87" t="s">
        <v>360</v>
      </c>
      <c r="F66" s="87"/>
      <c r="G66" s="87" t="s">
        <v>419</v>
      </c>
      <c r="H66" s="87" t="s">
        <v>164</v>
      </c>
      <c r="I66" s="89">
        <v>143</v>
      </c>
      <c r="J66" s="89">
        <v>1429</v>
      </c>
      <c r="K66" s="89">
        <v>0</v>
      </c>
      <c r="L66" s="89">
        <v>6.66</v>
      </c>
      <c r="M66" s="111">
        <v>0</v>
      </c>
      <c r="N66" s="111">
        <v>5.9999999999999995E-4</v>
      </c>
      <c r="O66" s="111">
        <v>1E-4</v>
      </c>
    </row>
    <row r="67" spans="2:15">
      <c r="B67" s="59" t="s">
        <v>420</v>
      </c>
      <c r="C67" s="87" t="s">
        <v>421</v>
      </c>
      <c r="D67" s="87" t="s">
        <v>369</v>
      </c>
      <c r="E67" s="87" t="s">
        <v>360</v>
      </c>
      <c r="F67" s="87"/>
      <c r="G67" s="87" t="s">
        <v>422</v>
      </c>
      <c r="H67" s="87" t="s">
        <v>164</v>
      </c>
      <c r="I67" s="89">
        <v>450</v>
      </c>
      <c r="J67" s="89">
        <v>17577</v>
      </c>
      <c r="K67" s="89">
        <v>0</v>
      </c>
      <c r="L67" s="89">
        <v>257.86</v>
      </c>
      <c r="M67" s="111">
        <v>0</v>
      </c>
      <c r="N67" s="111">
        <v>2.2599999999999999E-2</v>
      </c>
      <c r="O67" s="111">
        <v>3.0999999999999999E-3</v>
      </c>
    </row>
    <row r="68" spans="2:15">
      <c r="B68" s="59" t="s">
        <v>423</v>
      </c>
      <c r="C68" s="87" t="s">
        <v>424</v>
      </c>
      <c r="D68" s="87" t="s">
        <v>369</v>
      </c>
      <c r="E68" s="87" t="s">
        <v>360</v>
      </c>
      <c r="F68" s="87"/>
      <c r="G68" s="87" t="s">
        <v>425</v>
      </c>
      <c r="H68" s="87" t="s">
        <v>164</v>
      </c>
      <c r="I68" s="89">
        <v>2916</v>
      </c>
      <c r="J68" s="89">
        <v>2121</v>
      </c>
      <c r="K68" s="89">
        <v>0</v>
      </c>
      <c r="L68" s="89">
        <v>201.63</v>
      </c>
      <c r="M68" s="111">
        <v>0</v>
      </c>
      <c r="N68" s="111">
        <v>1.77E-2</v>
      </c>
      <c r="O68" s="111">
        <v>2.3999999999999998E-3</v>
      </c>
    </row>
    <row r="69" spans="2:15">
      <c r="B69" s="59" t="s">
        <v>426</v>
      </c>
      <c r="C69" s="87" t="s">
        <v>427</v>
      </c>
      <c r="D69" s="87" t="s">
        <v>359</v>
      </c>
      <c r="E69" s="87" t="s">
        <v>360</v>
      </c>
      <c r="F69" s="87"/>
      <c r="G69" s="87" t="s">
        <v>425</v>
      </c>
      <c r="H69" s="87" t="s">
        <v>164</v>
      </c>
      <c r="I69" s="89">
        <v>302</v>
      </c>
      <c r="J69" s="89">
        <v>34627</v>
      </c>
      <c r="K69" s="89">
        <v>0</v>
      </c>
      <c r="L69" s="89">
        <v>340.91</v>
      </c>
      <c r="M69" s="111">
        <v>0</v>
      </c>
      <c r="N69" s="111">
        <v>2.9900000000000003E-2</v>
      </c>
      <c r="O69" s="111">
        <v>4.0000000000000001E-3</v>
      </c>
    </row>
    <row r="70" spans="2:15">
      <c r="B70" s="59" t="s">
        <v>428</v>
      </c>
      <c r="C70" s="87" t="s">
        <v>429</v>
      </c>
      <c r="D70" s="87" t="s">
        <v>369</v>
      </c>
      <c r="E70" s="87" t="s">
        <v>360</v>
      </c>
      <c r="F70" s="87"/>
      <c r="G70" s="87" t="s">
        <v>425</v>
      </c>
      <c r="H70" s="87" t="s">
        <v>164</v>
      </c>
      <c r="I70" s="89">
        <v>672</v>
      </c>
      <c r="J70" s="89">
        <v>4326</v>
      </c>
      <c r="K70" s="89">
        <v>0</v>
      </c>
      <c r="L70" s="89">
        <v>94.77</v>
      </c>
      <c r="M70" s="111">
        <v>0</v>
      </c>
      <c r="N70" s="111">
        <v>8.3000000000000001E-3</v>
      </c>
      <c r="O70" s="111">
        <v>1.1000000000000001E-3</v>
      </c>
    </row>
    <row r="71" spans="2:15">
      <c r="B71" s="59" t="s">
        <v>430</v>
      </c>
      <c r="C71" s="87" t="s">
        <v>431</v>
      </c>
      <c r="D71" s="87" t="s">
        <v>369</v>
      </c>
      <c r="E71" s="87" t="s">
        <v>360</v>
      </c>
      <c r="F71" s="87"/>
      <c r="G71" s="87" t="s">
        <v>425</v>
      </c>
      <c r="H71" s="87" t="s">
        <v>164</v>
      </c>
      <c r="I71" s="89">
        <v>150</v>
      </c>
      <c r="J71" s="89">
        <v>8528</v>
      </c>
      <c r="K71" s="89">
        <v>0</v>
      </c>
      <c r="L71" s="89">
        <v>41.7</v>
      </c>
      <c r="M71" s="111">
        <v>0</v>
      </c>
      <c r="N71" s="111">
        <v>3.7000000000000002E-3</v>
      </c>
      <c r="O71" s="111">
        <v>5.0000000000000001E-4</v>
      </c>
    </row>
    <row r="72" spans="2:15">
      <c r="B72" s="59" t="s">
        <v>432</v>
      </c>
      <c r="C72" s="87" t="s">
        <v>433</v>
      </c>
      <c r="D72" s="87" t="s">
        <v>369</v>
      </c>
      <c r="E72" s="87" t="s">
        <v>360</v>
      </c>
      <c r="F72" s="87"/>
      <c r="G72" s="87" t="s">
        <v>425</v>
      </c>
      <c r="H72" s="87" t="s">
        <v>164</v>
      </c>
      <c r="I72" s="89">
        <v>250</v>
      </c>
      <c r="J72" s="89">
        <v>24380</v>
      </c>
      <c r="K72" s="89">
        <v>0</v>
      </c>
      <c r="L72" s="89">
        <v>198.7</v>
      </c>
      <c r="M72" s="111">
        <v>0</v>
      </c>
      <c r="N72" s="111">
        <v>1.7399999999999999E-2</v>
      </c>
      <c r="O72" s="111">
        <v>2.3999999999999998E-3</v>
      </c>
    </row>
    <row r="73" spans="2:15">
      <c r="B73" s="59" t="s">
        <v>434</v>
      </c>
      <c r="C73" s="87" t="s">
        <v>435</v>
      </c>
      <c r="D73" s="87" t="s">
        <v>369</v>
      </c>
      <c r="E73" s="87" t="s">
        <v>360</v>
      </c>
      <c r="F73" s="87"/>
      <c r="G73" s="87" t="s">
        <v>425</v>
      </c>
      <c r="H73" s="87" t="s">
        <v>164</v>
      </c>
      <c r="I73" s="89">
        <v>1117</v>
      </c>
      <c r="J73" s="89">
        <v>5229</v>
      </c>
      <c r="K73" s="89">
        <v>0</v>
      </c>
      <c r="L73" s="89">
        <v>190.41</v>
      </c>
      <c r="M73" s="111">
        <v>0</v>
      </c>
      <c r="N73" s="111">
        <v>1.67E-2</v>
      </c>
      <c r="O73" s="111">
        <v>2.3E-3</v>
      </c>
    </row>
    <row r="74" spans="2:15">
      <c r="B74" s="59" t="s">
        <v>436</v>
      </c>
      <c r="C74" s="87" t="s">
        <v>437</v>
      </c>
      <c r="D74" s="87" t="s">
        <v>359</v>
      </c>
      <c r="E74" s="87" t="s">
        <v>360</v>
      </c>
      <c r="F74" s="87"/>
      <c r="G74" s="87" t="s">
        <v>438</v>
      </c>
      <c r="H74" s="87" t="s">
        <v>164</v>
      </c>
      <c r="I74" s="89">
        <v>554</v>
      </c>
      <c r="J74" s="89">
        <v>6886</v>
      </c>
      <c r="K74" s="89">
        <v>0</v>
      </c>
      <c r="L74" s="89">
        <v>124.36</v>
      </c>
      <c r="M74" s="111">
        <v>0</v>
      </c>
      <c r="N74" s="111">
        <v>1.09E-2</v>
      </c>
      <c r="O74" s="111">
        <v>1.5E-3</v>
      </c>
    </row>
    <row r="75" spans="2:15">
      <c r="B75" s="59" t="s">
        <v>439</v>
      </c>
      <c r="C75" s="87" t="s">
        <v>440</v>
      </c>
      <c r="D75" s="87" t="s">
        <v>359</v>
      </c>
      <c r="E75" s="87" t="s">
        <v>360</v>
      </c>
      <c r="F75" s="87"/>
      <c r="G75" s="87" t="s">
        <v>438</v>
      </c>
      <c r="H75" s="87" t="s">
        <v>164</v>
      </c>
      <c r="I75" s="89">
        <v>1500</v>
      </c>
      <c r="J75" s="89">
        <v>927</v>
      </c>
      <c r="K75" s="89">
        <v>0</v>
      </c>
      <c r="L75" s="89">
        <v>45.33</v>
      </c>
      <c r="M75" s="111">
        <v>0</v>
      </c>
      <c r="N75" s="111">
        <v>4.0000000000000001E-3</v>
      </c>
      <c r="O75" s="111">
        <v>5.0000000000000001E-4</v>
      </c>
    </row>
    <row r="76" spans="2:15">
      <c r="B76" s="59" t="s">
        <v>441</v>
      </c>
      <c r="C76" s="87" t="s">
        <v>442</v>
      </c>
      <c r="D76" s="87" t="s">
        <v>369</v>
      </c>
      <c r="E76" s="87" t="s">
        <v>360</v>
      </c>
      <c r="F76" s="87"/>
      <c r="G76" s="87" t="s">
        <v>438</v>
      </c>
      <c r="H76" s="87" t="s">
        <v>164</v>
      </c>
      <c r="I76" s="89">
        <v>280</v>
      </c>
      <c r="J76" s="89">
        <v>3916</v>
      </c>
      <c r="K76" s="89">
        <v>0</v>
      </c>
      <c r="L76" s="89">
        <v>35.75</v>
      </c>
      <c r="M76" s="111">
        <v>0</v>
      </c>
      <c r="N76" s="111">
        <v>3.0999999999999999E-3</v>
      </c>
      <c r="O76" s="111">
        <v>4.0000000000000002E-4</v>
      </c>
    </row>
    <row r="77" spans="2:15">
      <c r="B77" s="59" t="s">
        <v>443</v>
      </c>
      <c r="C77" s="87" t="s">
        <v>444</v>
      </c>
      <c r="D77" s="87" t="s">
        <v>359</v>
      </c>
      <c r="E77" s="87" t="s">
        <v>360</v>
      </c>
      <c r="F77" s="87"/>
      <c r="G77" s="87" t="s">
        <v>438</v>
      </c>
      <c r="H77" s="87" t="s">
        <v>164</v>
      </c>
      <c r="I77" s="89">
        <v>250</v>
      </c>
      <c r="J77" s="89">
        <v>969</v>
      </c>
      <c r="K77" s="89">
        <v>0</v>
      </c>
      <c r="L77" s="89">
        <v>7.9</v>
      </c>
      <c r="M77" s="111">
        <v>0</v>
      </c>
      <c r="N77" s="111">
        <v>7.000000000000001E-4</v>
      </c>
      <c r="O77" s="111">
        <v>1E-4</v>
      </c>
    </row>
    <row r="78" spans="2:15">
      <c r="B78" s="59" t="s">
        <v>445</v>
      </c>
      <c r="C78" s="87" t="s">
        <v>446</v>
      </c>
      <c r="D78" s="87" t="s">
        <v>359</v>
      </c>
      <c r="E78" s="87" t="s">
        <v>360</v>
      </c>
      <c r="F78" s="87"/>
      <c r="G78" s="87" t="s">
        <v>447</v>
      </c>
      <c r="H78" s="87" t="s">
        <v>164</v>
      </c>
      <c r="I78" s="89">
        <v>47</v>
      </c>
      <c r="J78" s="89">
        <v>344016</v>
      </c>
      <c r="K78" s="89">
        <v>0</v>
      </c>
      <c r="L78" s="89">
        <v>527.1</v>
      </c>
      <c r="M78" s="111">
        <v>0</v>
      </c>
      <c r="N78" s="111">
        <v>4.6199999999999998E-2</v>
      </c>
      <c r="O78" s="111">
        <v>6.3E-3</v>
      </c>
    </row>
    <row r="79" spans="2:15">
      <c r="B79" s="59" t="s">
        <v>448</v>
      </c>
      <c r="C79" s="87" t="s">
        <v>449</v>
      </c>
      <c r="D79" s="87" t="s">
        <v>359</v>
      </c>
      <c r="E79" s="87" t="s">
        <v>360</v>
      </c>
      <c r="F79" s="87"/>
      <c r="G79" s="87" t="s">
        <v>447</v>
      </c>
      <c r="H79" s="87" t="s">
        <v>164</v>
      </c>
      <c r="I79" s="89">
        <v>40</v>
      </c>
      <c r="J79" s="89">
        <v>218809</v>
      </c>
      <c r="K79" s="89">
        <v>0</v>
      </c>
      <c r="L79" s="89">
        <v>285.33</v>
      </c>
      <c r="M79" s="111">
        <v>0</v>
      </c>
      <c r="N79" s="111">
        <v>2.5000000000000001E-2</v>
      </c>
      <c r="O79" s="111">
        <v>3.4000000000000002E-3</v>
      </c>
    </row>
    <row r="80" spans="2:15">
      <c r="B80" s="59" t="s">
        <v>450</v>
      </c>
      <c r="C80" s="87" t="s">
        <v>451</v>
      </c>
      <c r="D80" s="87" t="s">
        <v>369</v>
      </c>
      <c r="E80" s="87" t="s">
        <v>360</v>
      </c>
      <c r="F80" s="87"/>
      <c r="G80" s="87" t="s">
        <v>447</v>
      </c>
      <c r="H80" s="87" t="s">
        <v>164</v>
      </c>
      <c r="I80" s="89">
        <v>3500</v>
      </c>
      <c r="J80" s="89">
        <v>1896</v>
      </c>
      <c r="K80" s="89">
        <v>0</v>
      </c>
      <c r="L80" s="89">
        <v>216.33</v>
      </c>
      <c r="M80" s="111">
        <v>0</v>
      </c>
      <c r="N80" s="111">
        <v>1.9E-2</v>
      </c>
      <c r="O80" s="111">
        <v>2.5999999999999999E-3</v>
      </c>
    </row>
    <row r="81" spans="2:15">
      <c r="B81" s="59" t="s">
        <v>452</v>
      </c>
      <c r="C81" s="87" t="s">
        <v>453</v>
      </c>
      <c r="D81" s="87" t="s">
        <v>369</v>
      </c>
      <c r="E81" s="87" t="s">
        <v>360</v>
      </c>
      <c r="F81" s="87"/>
      <c r="G81" s="87" t="s">
        <v>447</v>
      </c>
      <c r="H81" s="87" t="s">
        <v>164</v>
      </c>
      <c r="I81" s="89">
        <v>27</v>
      </c>
      <c r="J81" s="89">
        <v>14102</v>
      </c>
      <c r="K81" s="89">
        <v>0</v>
      </c>
      <c r="L81" s="89">
        <v>12.41</v>
      </c>
      <c r="M81" s="111">
        <v>0</v>
      </c>
      <c r="N81" s="111">
        <v>1.1000000000000001E-3</v>
      </c>
      <c r="O81" s="111">
        <v>1E-4</v>
      </c>
    </row>
    <row r="82" spans="2:15">
      <c r="B82" s="59" t="s">
        <v>454</v>
      </c>
      <c r="C82" s="87" t="s">
        <v>455</v>
      </c>
      <c r="D82" s="87" t="s">
        <v>359</v>
      </c>
      <c r="E82" s="87" t="s">
        <v>360</v>
      </c>
      <c r="F82" s="87"/>
      <c r="G82" s="87" t="s">
        <v>456</v>
      </c>
      <c r="H82" s="87" t="s">
        <v>164</v>
      </c>
      <c r="I82" s="89">
        <v>100</v>
      </c>
      <c r="J82" s="89">
        <v>14240</v>
      </c>
      <c r="K82" s="89">
        <v>0</v>
      </c>
      <c r="L82" s="89">
        <v>46.42</v>
      </c>
      <c r="M82" s="111">
        <v>0</v>
      </c>
      <c r="N82" s="111">
        <v>4.0999999999999995E-3</v>
      </c>
      <c r="O82" s="111">
        <v>5.9999999999999995E-4</v>
      </c>
    </row>
    <row r="83" spans="2:15">
      <c r="B83" s="59" t="s">
        <v>457</v>
      </c>
      <c r="C83" s="87" t="s">
        <v>458</v>
      </c>
      <c r="D83" s="87" t="s">
        <v>359</v>
      </c>
      <c r="E83" s="87" t="s">
        <v>360</v>
      </c>
      <c r="F83" s="87"/>
      <c r="G83" s="87" t="s">
        <v>361</v>
      </c>
      <c r="H83" s="87" t="s">
        <v>164</v>
      </c>
      <c r="I83" s="89">
        <v>18</v>
      </c>
      <c r="J83" s="89">
        <v>244179</v>
      </c>
      <c r="K83" s="89">
        <v>0</v>
      </c>
      <c r="L83" s="89">
        <v>143.28</v>
      </c>
      <c r="M83" s="111">
        <v>0</v>
      </c>
      <c r="N83" s="111">
        <v>1.26E-2</v>
      </c>
      <c r="O83" s="111">
        <v>1.7000000000000001E-3</v>
      </c>
    </row>
    <row r="84" spans="2:15">
      <c r="B84" s="59" t="s">
        <v>459</v>
      </c>
      <c r="C84" s="87" t="s">
        <v>460</v>
      </c>
      <c r="D84" s="87" t="s">
        <v>359</v>
      </c>
      <c r="E84" s="87" t="s">
        <v>360</v>
      </c>
      <c r="F84" s="87"/>
      <c r="G84" s="87" t="s">
        <v>361</v>
      </c>
      <c r="H84" s="87" t="s">
        <v>164</v>
      </c>
      <c r="I84" s="89">
        <v>200</v>
      </c>
      <c r="J84" s="89">
        <v>20390</v>
      </c>
      <c r="K84" s="89">
        <v>0</v>
      </c>
      <c r="L84" s="89">
        <v>132.94</v>
      </c>
      <c r="M84" s="111">
        <v>0</v>
      </c>
      <c r="N84" s="111">
        <v>1.1599999999999999E-2</v>
      </c>
      <c r="O84" s="111">
        <v>1.6000000000000001E-3</v>
      </c>
    </row>
    <row r="85" spans="2:15">
      <c r="B85" s="59" t="s">
        <v>461</v>
      </c>
      <c r="C85" s="87" t="s">
        <v>462</v>
      </c>
      <c r="D85" s="87" t="s">
        <v>359</v>
      </c>
      <c r="E85" s="87" t="s">
        <v>360</v>
      </c>
      <c r="F85" s="87"/>
      <c r="G85" s="87" t="s">
        <v>361</v>
      </c>
      <c r="H85" s="87" t="s">
        <v>164</v>
      </c>
      <c r="I85" s="89">
        <v>26</v>
      </c>
      <c r="J85" s="89">
        <v>34771</v>
      </c>
      <c r="K85" s="89">
        <v>0</v>
      </c>
      <c r="L85" s="89">
        <v>29.47</v>
      </c>
      <c r="M85" s="111">
        <v>0</v>
      </c>
      <c r="N85" s="111">
        <v>2.5999999999999999E-3</v>
      </c>
      <c r="O85" s="111">
        <v>4.0000000000000002E-4</v>
      </c>
    </row>
    <row r="86" spans="2:15">
      <c r="B86" s="59" t="s">
        <v>463</v>
      </c>
      <c r="C86" s="87" t="s">
        <v>464</v>
      </c>
      <c r="D86" s="87" t="s">
        <v>359</v>
      </c>
      <c r="E86" s="87" t="s">
        <v>360</v>
      </c>
      <c r="F86" s="87"/>
      <c r="G86" s="87" t="s">
        <v>361</v>
      </c>
      <c r="H86" s="87" t="s">
        <v>164</v>
      </c>
      <c r="I86" s="89">
        <v>393</v>
      </c>
      <c r="J86" s="89">
        <v>27090</v>
      </c>
      <c r="K86" s="89">
        <v>0</v>
      </c>
      <c r="L86" s="89">
        <v>347.07</v>
      </c>
      <c r="M86" s="111">
        <v>0</v>
      </c>
      <c r="N86" s="111">
        <v>3.04E-2</v>
      </c>
      <c r="O86" s="111">
        <v>4.0999999999999995E-3</v>
      </c>
    </row>
    <row r="87" spans="2:15">
      <c r="B87" s="59" t="s">
        <v>465</v>
      </c>
      <c r="C87" s="87" t="s">
        <v>466</v>
      </c>
      <c r="D87" s="87" t="s">
        <v>359</v>
      </c>
      <c r="E87" s="87" t="s">
        <v>360</v>
      </c>
      <c r="F87" s="87"/>
      <c r="G87" s="87" t="s">
        <v>361</v>
      </c>
      <c r="H87" s="87" t="s">
        <v>164</v>
      </c>
      <c r="I87" s="89">
        <v>112</v>
      </c>
      <c r="J87" s="89">
        <v>52821</v>
      </c>
      <c r="K87" s="89">
        <v>0</v>
      </c>
      <c r="L87" s="89">
        <v>192.86</v>
      </c>
      <c r="M87" s="111">
        <v>0</v>
      </c>
      <c r="N87" s="111">
        <v>1.6899999999999998E-2</v>
      </c>
      <c r="O87" s="111">
        <v>2.3E-3</v>
      </c>
    </row>
    <row r="88" spans="2:15">
      <c r="B88" s="59" t="s">
        <v>467</v>
      </c>
      <c r="C88" s="87" t="s">
        <v>468</v>
      </c>
      <c r="D88" s="87" t="s">
        <v>359</v>
      </c>
      <c r="E88" s="87" t="s">
        <v>360</v>
      </c>
      <c r="F88" s="87"/>
      <c r="G88" s="87" t="s">
        <v>361</v>
      </c>
      <c r="H88" s="87" t="s">
        <v>164</v>
      </c>
      <c r="I88" s="89">
        <v>170</v>
      </c>
      <c r="J88" s="89">
        <v>29148</v>
      </c>
      <c r="K88" s="89">
        <v>0</v>
      </c>
      <c r="L88" s="89">
        <v>161.54</v>
      </c>
      <c r="M88" s="111">
        <v>0</v>
      </c>
      <c r="N88" s="111">
        <v>1.4199999999999999E-2</v>
      </c>
      <c r="O88" s="111">
        <v>1.9E-3</v>
      </c>
    </row>
    <row r="89" spans="2:15">
      <c r="B89" s="59" t="s">
        <v>469</v>
      </c>
      <c r="C89" s="87" t="s">
        <v>470</v>
      </c>
      <c r="D89" s="87" t="s">
        <v>359</v>
      </c>
      <c r="E89" s="87" t="s">
        <v>360</v>
      </c>
      <c r="F89" s="87"/>
      <c r="G89" s="87" t="s">
        <v>361</v>
      </c>
      <c r="H89" s="87" t="s">
        <v>164</v>
      </c>
      <c r="I89" s="89">
        <v>165</v>
      </c>
      <c r="J89" s="89">
        <v>24427</v>
      </c>
      <c r="K89" s="89">
        <v>0</v>
      </c>
      <c r="L89" s="89">
        <v>131.38999999999999</v>
      </c>
      <c r="M89" s="111">
        <v>0</v>
      </c>
      <c r="N89" s="111">
        <v>1.15E-2</v>
      </c>
      <c r="O89" s="111">
        <v>1.6000000000000001E-3</v>
      </c>
    </row>
    <row r="90" spans="2:15">
      <c r="B90" s="59" t="s">
        <v>471</v>
      </c>
      <c r="C90" s="87" t="s">
        <v>472</v>
      </c>
      <c r="D90" s="87" t="s">
        <v>359</v>
      </c>
      <c r="E90" s="87" t="s">
        <v>360</v>
      </c>
      <c r="F90" s="87"/>
      <c r="G90" s="87" t="s">
        <v>364</v>
      </c>
      <c r="H90" s="87" t="s">
        <v>164</v>
      </c>
      <c r="I90" s="89">
        <v>1003</v>
      </c>
      <c r="J90" s="89">
        <v>13696</v>
      </c>
      <c r="K90" s="89">
        <v>0</v>
      </c>
      <c r="L90" s="89">
        <v>447.83</v>
      </c>
      <c r="M90" s="111">
        <v>0</v>
      </c>
      <c r="N90" s="111">
        <v>3.9199999999999999E-2</v>
      </c>
      <c r="O90" s="111">
        <v>5.3E-3</v>
      </c>
    </row>
    <row r="91" spans="2:15">
      <c r="B91" s="59" t="s">
        <v>473</v>
      </c>
      <c r="C91" s="87" t="s">
        <v>474</v>
      </c>
      <c r="D91" s="87" t="s">
        <v>359</v>
      </c>
      <c r="E91" s="87" t="s">
        <v>360</v>
      </c>
      <c r="F91" s="87"/>
      <c r="G91" s="87" t="s">
        <v>364</v>
      </c>
      <c r="H91" s="87" t="s">
        <v>164</v>
      </c>
      <c r="I91" s="89">
        <v>1000</v>
      </c>
      <c r="J91" s="89">
        <v>5614</v>
      </c>
      <c r="K91" s="89">
        <v>0</v>
      </c>
      <c r="L91" s="89">
        <v>183.02</v>
      </c>
      <c r="M91" s="111">
        <v>0</v>
      </c>
      <c r="N91" s="111">
        <v>1.6E-2</v>
      </c>
      <c r="O91" s="111">
        <v>2.2000000000000001E-3</v>
      </c>
    </row>
    <row r="92" spans="2:15">
      <c r="B92" s="59" t="s">
        <v>475</v>
      </c>
      <c r="C92" s="87" t="s">
        <v>476</v>
      </c>
      <c r="D92" s="87" t="s">
        <v>369</v>
      </c>
      <c r="E92" s="87" t="s">
        <v>360</v>
      </c>
      <c r="F92" s="87"/>
      <c r="G92" s="87" t="s">
        <v>364</v>
      </c>
      <c r="H92" s="87" t="s">
        <v>164</v>
      </c>
      <c r="I92" s="89">
        <v>1430</v>
      </c>
      <c r="J92" s="89">
        <v>8498</v>
      </c>
      <c r="K92" s="89">
        <v>0</v>
      </c>
      <c r="L92" s="89">
        <v>396.16</v>
      </c>
      <c r="M92" s="111">
        <v>0</v>
      </c>
      <c r="N92" s="111">
        <v>3.4700000000000002E-2</v>
      </c>
      <c r="O92" s="111">
        <v>4.6999999999999993E-3</v>
      </c>
    </row>
    <row r="93" spans="2:15">
      <c r="B93" s="59" t="s">
        <v>477</v>
      </c>
      <c r="C93" s="87" t="s">
        <v>478</v>
      </c>
      <c r="D93" s="87" t="s">
        <v>359</v>
      </c>
      <c r="E93" s="87" t="s">
        <v>360</v>
      </c>
      <c r="F93" s="87"/>
      <c r="G93" s="87" t="s">
        <v>364</v>
      </c>
      <c r="H93" s="87" t="s">
        <v>164</v>
      </c>
      <c r="I93" s="89">
        <v>95</v>
      </c>
      <c r="J93" s="89">
        <v>80010</v>
      </c>
      <c r="K93" s="89">
        <v>4.5999999999999999E-2</v>
      </c>
      <c r="L93" s="89">
        <v>247.84</v>
      </c>
      <c r="M93" s="111">
        <v>0</v>
      </c>
      <c r="N93" s="111">
        <v>2.1700000000000001E-2</v>
      </c>
      <c r="O93" s="111">
        <v>2.8999999999999998E-3</v>
      </c>
    </row>
    <row r="94" spans="2:15">
      <c r="B94" s="59" t="s">
        <v>479</v>
      </c>
      <c r="C94" s="87" t="s">
        <v>480</v>
      </c>
      <c r="D94" s="87" t="s">
        <v>359</v>
      </c>
      <c r="E94" s="87" t="s">
        <v>360</v>
      </c>
      <c r="F94" s="87"/>
      <c r="G94" s="87" t="s">
        <v>364</v>
      </c>
      <c r="H94" s="87" t="s">
        <v>164</v>
      </c>
      <c r="I94" s="89">
        <v>602</v>
      </c>
      <c r="J94" s="89">
        <v>14293</v>
      </c>
      <c r="K94" s="89">
        <v>0</v>
      </c>
      <c r="L94" s="89">
        <v>280.5</v>
      </c>
      <c r="M94" s="111">
        <v>0</v>
      </c>
      <c r="N94" s="111">
        <v>2.46E-2</v>
      </c>
      <c r="O94" s="111">
        <v>3.3E-3</v>
      </c>
    </row>
    <row r="95" spans="2:15">
      <c r="B95" s="59" t="s">
        <v>481</v>
      </c>
      <c r="C95" s="87" t="s">
        <v>482</v>
      </c>
      <c r="D95" s="87" t="s">
        <v>369</v>
      </c>
      <c r="E95" s="87" t="s">
        <v>360</v>
      </c>
      <c r="F95" s="87"/>
      <c r="G95" s="87" t="s">
        <v>364</v>
      </c>
      <c r="H95" s="87" t="s">
        <v>164</v>
      </c>
      <c r="I95" s="89">
        <v>150</v>
      </c>
      <c r="J95" s="89">
        <v>15997</v>
      </c>
      <c r="K95" s="89">
        <v>0</v>
      </c>
      <c r="L95" s="89">
        <v>78.23</v>
      </c>
      <c r="M95" s="111">
        <v>0</v>
      </c>
      <c r="N95" s="111">
        <v>6.8999999999999999E-3</v>
      </c>
      <c r="O95" s="111">
        <v>8.9999999999999998E-4</v>
      </c>
    </row>
    <row r="96" spans="2:15">
      <c r="B96" s="117" t="s">
        <v>483</v>
      </c>
      <c r="C96" s="87" t="s">
        <v>484</v>
      </c>
      <c r="D96" s="87" t="s">
        <v>359</v>
      </c>
      <c r="E96" s="87" t="s">
        <v>360</v>
      </c>
      <c r="F96" s="87"/>
      <c r="G96" s="87" t="s">
        <v>485</v>
      </c>
      <c r="H96" s="87" t="s">
        <v>164</v>
      </c>
      <c r="I96" s="89">
        <v>325</v>
      </c>
      <c r="J96" s="89">
        <v>18363</v>
      </c>
      <c r="K96" s="89">
        <v>0</v>
      </c>
      <c r="L96" s="89">
        <v>194.56</v>
      </c>
      <c r="M96" s="111">
        <v>0</v>
      </c>
      <c r="N96" s="111">
        <v>1.7000000000000001E-2</v>
      </c>
      <c r="O96" s="111">
        <v>2.3E-3</v>
      </c>
    </row>
    <row r="97" spans="2:15">
      <c r="B97" s="114" t="s">
        <v>249</v>
      </c>
      <c r="E97" s="1"/>
      <c r="F97" s="1"/>
      <c r="G97" s="1"/>
    </row>
    <row r="98" spans="2:15">
      <c r="B98" s="114" t="s">
        <v>133</v>
      </c>
      <c r="E98" s="1"/>
      <c r="F98" s="1"/>
      <c r="G98" s="1"/>
    </row>
    <row r="99" spans="2:15">
      <c r="B99" s="114" t="s">
        <v>245</v>
      </c>
      <c r="E99" s="1"/>
      <c r="F99" s="1"/>
      <c r="G99" s="1"/>
    </row>
    <row r="100" spans="2:15">
      <c r="B100" s="114" t="s">
        <v>246</v>
      </c>
      <c r="E100" s="1"/>
      <c r="F100" s="1"/>
      <c r="G100" s="1"/>
    </row>
    <row r="101" spans="2:15">
      <c r="B101" s="134" t="s">
        <v>256</v>
      </c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</row>
    <row r="102" spans="2:15">
      <c r="E102" s="1"/>
      <c r="F102" s="1"/>
      <c r="G102" s="1"/>
    </row>
    <row r="103" spans="2:15">
      <c r="E103" s="1"/>
      <c r="F103" s="1"/>
      <c r="G103" s="1"/>
    </row>
    <row r="104" spans="2:15">
      <c r="E104" s="1"/>
      <c r="F104" s="1"/>
      <c r="G104" s="1"/>
    </row>
    <row r="105" spans="2:15">
      <c r="E105" s="1"/>
      <c r="F105" s="1"/>
      <c r="G105" s="1"/>
    </row>
    <row r="106" spans="2:15">
      <c r="E106" s="1"/>
      <c r="F106" s="1"/>
      <c r="G106" s="1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1:O101"/>
  </mergeCells>
  <phoneticPr fontId="4" type="noConversion"/>
  <dataValidations disablePrompts="1" count="4">
    <dataValidation type="list" allowBlank="1" showInputMessage="1" showErrorMessage="1" sqref="E37:E100 E102:E357" xr:uid="{00000000-0002-0000-0500-000000000000}">
      <formula1>$BF$6:$BF$23</formula1>
    </dataValidation>
    <dataValidation type="list" allowBlank="1" showInputMessage="1" showErrorMessage="1" sqref="H37:H100 H102:H357" xr:uid="{00000000-0002-0000-0500-000001000000}">
      <formula1>$BJ$6:$BJ$19</formula1>
    </dataValidation>
    <dataValidation type="list" allowBlank="1" showInputMessage="1" showErrorMessage="1" sqref="G37:G100 G102:G363" xr:uid="{00000000-0002-0000-0500-000002000000}">
      <formula1>$BH$6:$BH$29</formula1>
    </dataValidation>
    <dataValidation allowBlank="1" showInputMessage="1" showErrorMessage="1" sqref="B99" xr:uid="{4CAFF973-BF41-4635-A1CF-2D3B42E26329}"/>
  </dataValidations>
  <pageMargins left="0.7" right="0.7" top="0.75" bottom="0.75" header="0.3" footer="0.3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D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80.5703125" style="2" bestFit="1" customWidth="1"/>
    <col min="3" max="3" width="15.5703125" style="2" bestFit="1" customWidth="1"/>
    <col min="4" max="4" width="10.28515625" style="2" customWidth="1"/>
    <col min="5" max="5" width="11" style="2" customWidth="1"/>
    <col min="6" max="6" width="9.140625" style="2" bestFit="1" customWidth="1"/>
    <col min="7" max="7" width="17.42578125" style="2" customWidth="1"/>
    <col min="8" max="8" width="21.42578125" style="1" customWidth="1"/>
    <col min="9" max="9" width="15" style="1" customWidth="1"/>
    <col min="10" max="10" width="10.85546875" style="1" customWidth="1"/>
    <col min="11" max="11" width="18.42578125" style="1" customWidth="1"/>
    <col min="12" max="13" width="11.140625" style="1" customWidth="1"/>
    <col min="14" max="14" width="17.140625" style="1" customWidth="1"/>
    <col min="15" max="15" width="7.5703125" style="1" customWidth="1"/>
    <col min="16" max="16" width="6.7109375" style="1" customWidth="1"/>
    <col min="17" max="17" width="7.7109375" style="1" customWidth="1"/>
    <col min="18" max="18" width="7.140625" style="1" customWidth="1"/>
    <col min="19" max="19" width="6" style="1" customWidth="1"/>
    <col min="20" max="20" width="7.85546875" style="1" customWidth="1"/>
    <col min="21" max="21" width="8.140625" style="1" customWidth="1"/>
    <col min="22" max="22" width="6.28515625" style="1" customWidth="1"/>
    <col min="23" max="23" width="8" style="1" customWidth="1"/>
    <col min="24" max="24" width="8.7109375" style="1" customWidth="1"/>
    <col min="25" max="25" width="10" style="1" customWidth="1"/>
    <col min="26" max="26" width="9.5703125" style="1" customWidth="1"/>
    <col min="27" max="27" width="6.140625" style="1" customWidth="1"/>
    <col min="28" max="29" width="5.7109375" style="1" customWidth="1"/>
    <col min="30" max="30" width="6.85546875" style="1" customWidth="1"/>
    <col min="31" max="31" width="6.42578125" style="1" customWidth="1"/>
    <col min="32" max="32" width="6.7109375" style="1" customWidth="1"/>
    <col min="33" max="33" width="7.28515625" style="1" customWidth="1"/>
    <col min="34" max="45" width="5.7109375" style="1" customWidth="1"/>
    <col min="46" max="16384" width="9.140625" style="1"/>
  </cols>
  <sheetData>
    <row r="1" spans="2:63">
      <c r="B1" s="80" t="s">
        <v>276</v>
      </c>
    </row>
    <row r="2" spans="2:63">
      <c r="B2" s="80" t="s">
        <v>277</v>
      </c>
    </row>
    <row r="3" spans="2:63">
      <c r="B3" s="80" t="s">
        <v>278</v>
      </c>
    </row>
    <row r="4" spans="2:63">
      <c r="B4" s="80" t="s">
        <v>279</v>
      </c>
    </row>
    <row r="6" spans="2:63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BK6" s="3"/>
    </row>
    <row r="7" spans="2:63" ht="26.25" customHeight="1">
      <c r="B7" s="144" t="s">
        <v>265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BH7" s="3"/>
      <c r="BK7" s="3"/>
    </row>
    <row r="8" spans="2:63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5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2" t="s">
        <v>10</v>
      </c>
      <c r="M10" s="62" t="s">
        <v>11</v>
      </c>
      <c r="N10" s="62" t="s">
        <v>12</v>
      </c>
      <c r="O10" s="5"/>
      <c r="BH10" s="1"/>
      <c r="BI10" s="3"/>
      <c r="BK10" s="1"/>
    </row>
    <row r="11" spans="2:63" s="4" customFormat="1" ht="18" customHeight="1">
      <c r="B11" s="55" t="s">
        <v>258</v>
      </c>
      <c r="C11" s="115"/>
      <c r="D11" s="115"/>
      <c r="E11" s="115"/>
      <c r="F11" s="115"/>
      <c r="G11" s="115"/>
      <c r="H11" s="82">
        <v>4243573.0199999996</v>
      </c>
      <c r="I11" s="82"/>
      <c r="J11" s="82">
        <v>1.9750000000000001</v>
      </c>
      <c r="K11" s="82">
        <v>22491.239999999998</v>
      </c>
      <c r="L11" s="109"/>
      <c r="M11" s="109"/>
      <c r="N11" s="109">
        <v>0.26719999999999999</v>
      </c>
      <c r="O11" s="5"/>
      <c r="BH11" s="1"/>
      <c r="BI11" s="3"/>
      <c r="BK11" s="1"/>
    </row>
    <row r="12" spans="2:63" customFormat="1" ht="15.75">
      <c r="B12" s="56" t="s">
        <v>232</v>
      </c>
      <c r="C12" s="86"/>
      <c r="D12" s="86"/>
      <c r="E12" s="86"/>
      <c r="F12" s="86"/>
      <c r="G12" s="86"/>
      <c r="H12" s="88">
        <v>4223705.0199999996</v>
      </c>
      <c r="I12" s="88"/>
      <c r="J12" s="88"/>
      <c r="K12" s="88">
        <v>18576.89</v>
      </c>
      <c r="L12" s="110"/>
      <c r="M12" s="110"/>
      <c r="N12" s="110">
        <v>0.22070000000000001</v>
      </c>
    </row>
    <row r="13" spans="2:63" customFormat="1" ht="15.75">
      <c r="B13" s="56" t="s">
        <v>259</v>
      </c>
      <c r="C13" s="86"/>
      <c r="D13" s="86"/>
      <c r="E13" s="86"/>
      <c r="F13" s="86"/>
      <c r="G13" s="86"/>
      <c r="H13" s="88">
        <v>35758</v>
      </c>
      <c r="I13" s="88"/>
      <c r="J13" s="88"/>
      <c r="K13" s="88">
        <v>619.49</v>
      </c>
      <c r="L13" s="110"/>
      <c r="M13" s="110"/>
      <c r="N13" s="110">
        <v>7.4000000000000003E-3</v>
      </c>
    </row>
    <row r="14" spans="2:63" customFormat="1" ht="15.75">
      <c r="B14" s="59" t="s">
        <v>486</v>
      </c>
      <c r="C14" s="87">
        <v>1148832</v>
      </c>
      <c r="D14" s="87" t="s">
        <v>142</v>
      </c>
      <c r="E14" s="87">
        <v>1750</v>
      </c>
      <c r="F14" s="87" t="s">
        <v>487</v>
      </c>
      <c r="G14" s="87" t="s">
        <v>165</v>
      </c>
      <c r="H14" s="89">
        <v>6881</v>
      </c>
      <c r="I14" s="89">
        <v>665</v>
      </c>
      <c r="J14" s="89">
        <v>0</v>
      </c>
      <c r="K14" s="89">
        <v>45.76</v>
      </c>
      <c r="L14" s="111">
        <v>8.0000000000000004E-4</v>
      </c>
      <c r="M14" s="111">
        <v>2E-3</v>
      </c>
      <c r="N14" s="111">
        <v>5.0000000000000001E-4</v>
      </c>
    </row>
    <row r="15" spans="2:63" customFormat="1" ht="15.75">
      <c r="B15" s="59" t="s">
        <v>488</v>
      </c>
      <c r="C15" s="87">
        <v>1148808</v>
      </c>
      <c r="D15" s="87" t="s">
        <v>142</v>
      </c>
      <c r="E15" s="87">
        <v>1750</v>
      </c>
      <c r="F15" s="87" t="s">
        <v>487</v>
      </c>
      <c r="G15" s="87" t="s">
        <v>165</v>
      </c>
      <c r="H15" s="89">
        <v>15854</v>
      </c>
      <c r="I15" s="89">
        <v>1746</v>
      </c>
      <c r="J15" s="89">
        <v>0</v>
      </c>
      <c r="K15" s="89">
        <v>276.81</v>
      </c>
      <c r="L15" s="111">
        <v>2.0000000000000001E-4</v>
      </c>
      <c r="M15" s="111">
        <v>1.23E-2</v>
      </c>
      <c r="N15" s="111">
        <v>3.3E-3</v>
      </c>
    </row>
    <row r="16" spans="2:63" customFormat="1" ht="15.75">
      <c r="B16" s="59" t="s">
        <v>489</v>
      </c>
      <c r="C16" s="87">
        <v>1150184</v>
      </c>
      <c r="D16" s="87" t="s">
        <v>142</v>
      </c>
      <c r="E16" s="87">
        <v>1735</v>
      </c>
      <c r="F16" s="87" t="s">
        <v>487</v>
      </c>
      <c r="G16" s="87" t="s">
        <v>165</v>
      </c>
      <c r="H16" s="89">
        <v>13023</v>
      </c>
      <c r="I16" s="89">
        <v>2280</v>
      </c>
      <c r="J16" s="89">
        <v>0</v>
      </c>
      <c r="K16" s="89">
        <v>296.92</v>
      </c>
      <c r="L16" s="111">
        <v>7.000000000000001E-4</v>
      </c>
      <c r="M16" s="111">
        <v>1.32E-2</v>
      </c>
      <c r="N16" s="111">
        <v>3.4999999999999996E-3</v>
      </c>
    </row>
    <row r="17" spans="2:14" customFormat="1" ht="15.75">
      <c r="B17" s="56" t="s">
        <v>260</v>
      </c>
      <c r="C17" s="86"/>
      <c r="D17" s="86"/>
      <c r="E17" s="86"/>
      <c r="F17" s="86"/>
      <c r="G17" s="86"/>
      <c r="H17" s="88"/>
      <c r="I17" s="88"/>
      <c r="J17" s="88"/>
      <c r="K17" s="88"/>
      <c r="L17" s="110"/>
      <c r="M17" s="110"/>
      <c r="N17" s="110"/>
    </row>
    <row r="18" spans="2:14" customFormat="1" ht="15.75">
      <c r="B18" s="59" t="s">
        <v>268</v>
      </c>
      <c r="C18" s="87"/>
      <c r="D18" s="87"/>
      <c r="E18" s="87"/>
      <c r="F18" s="87"/>
      <c r="G18" s="87"/>
      <c r="H18" s="89"/>
      <c r="I18" s="89"/>
      <c r="J18" s="89"/>
      <c r="K18" s="89"/>
      <c r="L18" s="111"/>
      <c r="M18" s="111">
        <v>0</v>
      </c>
      <c r="N18" s="111"/>
    </row>
    <row r="19" spans="2:14" customFormat="1" ht="15.75">
      <c r="B19" s="56" t="s">
        <v>261</v>
      </c>
      <c r="C19" s="86"/>
      <c r="D19" s="86"/>
      <c r="E19" s="86"/>
      <c r="F19" s="86"/>
      <c r="G19" s="86"/>
      <c r="H19" s="88">
        <v>4187947.02</v>
      </c>
      <c r="I19" s="88"/>
      <c r="J19" s="88"/>
      <c r="K19" s="88">
        <v>17957.39</v>
      </c>
      <c r="L19" s="110"/>
      <c r="M19" s="110"/>
      <c r="N19" s="110">
        <v>0.21329999999999999</v>
      </c>
    </row>
    <row r="20" spans="2:14" customFormat="1" ht="15.75">
      <c r="B20" s="59" t="s">
        <v>490</v>
      </c>
      <c r="C20" s="87">
        <v>1145093</v>
      </c>
      <c r="D20" s="87" t="s">
        <v>142</v>
      </c>
      <c r="E20" s="87">
        <v>1734</v>
      </c>
      <c r="F20" s="87" t="s">
        <v>491</v>
      </c>
      <c r="G20" s="87" t="s">
        <v>165</v>
      </c>
      <c r="H20" s="89">
        <v>626500</v>
      </c>
      <c r="I20" s="89">
        <v>340.84</v>
      </c>
      <c r="J20" s="89">
        <v>0</v>
      </c>
      <c r="K20" s="89">
        <v>2135.36</v>
      </c>
      <c r="L20" s="111">
        <v>1.7100000000000001E-2</v>
      </c>
      <c r="M20" s="111">
        <v>9.4899999999999998E-2</v>
      </c>
      <c r="N20" s="111">
        <v>2.5399999999999999E-2</v>
      </c>
    </row>
    <row r="21" spans="2:14" customFormat="1" ht="15.75">
      <c r="B21" s="59" t="s">
        <v>492</v>
      </c>
      <c r="C21" s="87">
        <v>1150606</v>
      </c>
      <c r="D21" s="87" t="s">
        <v>142</v>
      </c>
      <c r="E21" s="87">
        <v>1747</v>
      </c>
      <c r="F21" s="87" t="s">
        <v>491</v>
      </c>
      <c r="G21" s="87" t="s">
        <v>165</v>
      </c>
      <c r="H21" s="89">
        <v>732230</v>
      </c>
      <c r="I21" s="89">
        <v>364.55</v>
      </c>
      <c r="J21" s="89">
        <v>0</v>
      </c>
      <c r="K21" s="89">
        <v>2669.34</v>
      </c>
      <c r="L21" s="111">
        <v>7.4000000000000003E-3</v>
      </c>
      <c r="M21" s="111">
        <v>0.11869999999999999</v>
      </c>
      <c r="N21" s="111">
        <v>3.1699999999999999E-2</v>
      </c>
    </row>
    <row r="22" spans="2:14" customFormat="1" ht="15.75">
      <c r="B22" s="59" t="s">
        <v>493</v>
      </c>
      <c r="C22" s="87">
        <v>1150499</v>
      </c>
      <c r="D22" s="87" t="s">
        <v>142</v>
      </c>
      <c r="E22" s="87">
        <v>1747</v>
      </c>
      <c r="F22" s="87" t="s">
        <v>491</v>
      </c>
      <c r="G22" s="87" t="s">
        <v>165</v>
      </c>
      <c r="H22" s="89">
        <v>700136</v>
      </c>
      <c r="I22" s="89">
        <v>341.21</v>
      </c>
      <c r="J22" s="89">
        <v>0</v>
      </c>
      <c r="K22" s="89">
        <v>2388.9299999999998</v>
      </c>
      <c r="L22" s="111">
        <v>3.4500000000000003E-2</v>
      </c>
      <c r="M22" s="111">
        <v>0.10619999999999999</v>
      </c>
      <c r="N22" s="111">
        <v>2.8399999999999998E-2</v>
      </c>
    </row>
    <row r="23" spans="2:14" customFormat="1" ht="15.75">
      <c r="B23" s="59" t="s">
        <v>494</v>
      </c>
      <c r="C23" s="87">
        <v>1147958</v>
      </c>
      <c r="D23" s="87" t="s">
        <v>142</v>
      </c>
      <c r="E23" s="87">
        <v>1750</v>
      </c>
      <c r="F23" s="87" t="s">
        <v>491</v>
      </c>
      <c r="G23" s="87" t="s">
        <v>165</v>
      </c>
      <c r="H23" s="89">
        <v>1072695.02</v>
      </c>
      <c r="I23" s="89">
        <v>367.34</v>
      </c>
      <c r="J23" s="89">
        <v>0</v>
      </c>
      <c r="K23" s="89">
        <v>3940.44</v>
      </c>
      <c r="L23" s="111">
        <v>4.5999999999999999E-3</v>
      </c>
      <c r="M23" s="111">
        <v>0.17519999999999999</v>
      </c>
      <c r="N23" s="111">
        <v>4.6799999999999994E-2</v>
      </c>
    </row>
    <row r="24" spans="2:14" customFormat="1" ht="15.75">
      <c r="B24" s="59" t="s">
        <v>495</v>
      </c>
      <c r="C24" s="87">
        <v>1148477</v>
      </c>
      <c r="D24" s="87" t="s">
        <v>142</v>
      </c>
      <c r="E24" s="87">
        <v>1750</v>
      </c>
      <c r="F24" s="87" t="s">
        <v>491</v>
      </c>
      <c r="G24" s="87" t="s">
        <v>165</v>
      </c>
      <c r="H24" s="89">
        <v>7156</v>
      </c>
      <c r="I24" s="89">
        <v>3544.18</v>
      </c>
      <c r="J24" s="89">
        <v>0</v>
      </c>
      <c r="K24" s="89">
        <v>253.62</v>
      </c>
      <c r="L24" s="111">
        <v>5.0000000000000001E-4</v>
      </c>
      <c r="M24" s="111">
        <v>1.1299999999999999E-2</v>
      </c>
      <c r="N24" s="111">
        <v>3.0000000000000001E-3</v>
      </c>
    </row>
    <row r="25" spans="2:14" customFormat="1" ht="15.75">
      <c r="B25" s="59" t="s">
        <v>496</v>
      </c>
      <c r="C25" s="87">
        <v>1145960</v>
      </c>
      <c r="D25" s="87" t="s">
        <v>142</v>
      </c>
      <c r="E25" s="87">
        <v>1733</v>
      </c>
      <c r="F25" s="87" t="s">
        <v>491</v>
      </c>
      <c r="G25" s="87" t="s">
        <v>165</v>
      </c>
      <c r="H25" s="89">
        <v>81590</v>
      </c>
      <c r="I25" s="89">
        <v>3679.97</v>
      </c>
      <c r="J25" s="89">
        <v>0</v>
      </c>
      <c r="K25" s="89">
        <v>3002.49</v>
      </c>
      <c r="L25" s="111">
        <v>3.4999999999999996E-3</v>
      </c>
      <c r="M25" s="111">
        <v>0.13350000000000001</v>
      </c>
      <c r="N25" s="111">
        <v>3.5699999999999996E-2</v>
      </c>
    </row>
    <row r="26" spans="2:14" customFormat="1" ht="15.75">
      <c r="B26" s="59" t="s">
        <v>497</v>
      </c>
      <c r="C26" s="87">
        <v>1143791</v>
      </c>
      <c r="D26" s="87" t="s">
        <v>142</v>
      </c>
      <c r="E26" s="87">
        <v>1734</v>
      </c>
      <c r="F26" s="87" t="s">
        <v>491</v>
      </c>
      <c r="G26" s="87" t="s">
        <v>165</v>
      </c>
      <c r="H26" s="89">
        <v>967640</v>
      </c>
      <c r="I26" s="89">
        <v>368.65</v>
      </c>
      <c r="J26" s="89">
        <v>0</v>
      </c>
      <c r="K26" s="89">
        <v>3567.21</v>
      </c>
      <c r="L26" s="111">
        <v>3.0999999999999999E-3</v>
      </c>
      <c r="M26" s="111">
        <v>0.15859999999999999</v>
      </c>
      <c r="N26" s="111">
        <v>4.24E-2</v>
      </c>
    </row>
    <row r="27" spans="2:14" customFormat="1" ht="15.75">
      <c r="B27" s="56" t="s">
        <v>262</v>
      </c>
      <c r="C27" s="86"/>
      <c r="D27" s="86"/>
      <c r="E27" s="86"/>
      <c r="F27" s="86"/>
      <c r="G27" s="86"/>
      <c r="H27" s="88"/>
      <c r="I27" s="88"/>
      <c r="J27" s="88"/>
      <c r="K27" s="88"/>
      <c r="L27" s="110"/>
      <c r="M27" s="110"/>
      <c r="N27" s="110"/>
    </row>
    <row r="28" spans="2:14" customFormat="1" ht="15.75">
      <c r="B28" s="59" t="s">
        <v>268</v>
      </c>
      <c r="C28" s="87"/>
      <c r="D28" s="87"/>
      <c r="E28" s="87"/>
      <c r="F28" s="87"/>
      <c r="G28" s="87"/>
      <c r="H28" s="89"/>
      <c r="I28" s="89"/>
      <c r="J28" s="89"/>
      <c r="K28" s="89"/>
      <c r="L28" s="111"/>
      <c r="M28" s="111">
        <v>0</v>
      </c>
      <c r="N28" s="111"/>
    </row>
    <row r="29" spans="2:14" customFormat="1" ht="15.75">
      <c r="B29" s="56" t="s">
        <v>72</v>
      </c>
      <c r="C29" s="86"/>
      <c r="D29" s="86"/>
      <c r="E29" s="86"/>
      <c r="F29" s="86"/>
      <c r="G29" s="86"/>
      <c r="H29" s="88"/>
      <c r="I29" s="88"/>
      <c r="J29" s="88"/>
      <c r="K29" s="88"/>
      <c r="L29" s="110"/>
      <c r="M29" s="110"/>
      <c r="N29" s="110"/>
    </row>
    <row r="30" spans="2:14" customFormat="1" ht="15.75">
      <c r="B30" s="59" t="s">
        <v>268</v>
      </c>
      <c r="C30" s="87"/>
      <c r="D30" s="87"/>
      <c r="E30" s="87"/>
      <c r="F30" s="87"/>
      <c r="G30" s="87"/>
      <c r="H30" s="89"/>
      <c r="I30" s="89"/>
      <c r="J30" s="89"/>
      <c r="K30" s="89"/>
      <c r="L30" s="111"/>
      <c r="M30" s="111">
        <v>0</v>
      </c>
      <c r="N30" s="111"/>
    </row>
    <row r="31" spans="2:14" customFormat="1" ht="15.75">
      <c r="B31" s="56" t="s">
        <v>82</v>
      </c>
      <c r="C31" s="86"/>
      <c r="D31" s="86"/>
      <c r="E31" s="86"/>
      <c r="F31" s="86"/>
      <c r="G31" s="86"/>
      <c r="H31" s="88"/>
      <c r="I31" s="88"/>
      <c r="J31" s="88"/>
      <c r="K31" s="88"/>
      <c r="L31" s="110"/>
      <c r="M31" s="110"/>
      <c r="N31" s="110"/>
    </row>
    <row r="32" spans="2:14" customFormat="1" ht="15.75">
      <c r="B32" s="59" t="s">
        <v>268</v>
      </c>
      <c r="C32" s="87"/>
      <c r="D32" s="87"/>
      <c r="E32" s="87"/>
      <c r="F32" s="87"/>
      <c r="G32" s="87"/>
      <c r="H32" s="89"/>
      <c r="I32" s="89"/>
      <c r="J32" s="89"/>
      <c r="K32" s="89"/>
      <c r="L32" s="111"/>
      <c r="M32" s="111">
        <v>0</v>
      </c>
      <c r="N32" s="111"/>
    </row>
    <row r="33" spans="2:14" customFormat="1" ht="15.75">
      <c r="B33" s="56" t="s">
        <v>231</v>
      </c>
      <c r="C33" s="86"/>
      <c r="D33" s="86"/>
      <c r="E33" s="86"/>
      <c r="F33" s="86"/>
      <c r="G33" s="86"/>
      <c r="H33" s="88">
        <v>19868</v>
      </c>
      <c r="I33" s="88"/>
      <c r="J33" s="88">
        <v>1.9750000000000001</v>
      </c>
      <c r="K33" s="88">
        <v>3914.35</v>
      </c>
      <c r="L33" s="110"/>
      <c r="M33" s="110"/>
      <c r="N33" s="110">
        <v>4.6500000000000007E-2</v>
      </c>
    </row>
    <row r="34" spans="2:14" customFormat="1" ht="15.75">
      <c r="B34" s="56" t="s">
        <v>263</v>
      </c>
      <c r="C34" s="86"/>
      <c r="D34" s="86"/>
      <c r="E34" s="86"/>
      <c r="F34" s="86"/>
      <c r="G34" s="86"/>
      <c r="H34" s="88">
        <v>19868</v>
      </c>
      <c r="I34" s="88"/>
      <c r="J34" s="88">
        <v>1.9750000000000001</v>
      </c>
      <c r="K34" s="88">
        <v>3914.35</v>
      </c>
      <c r="L34" s="110"/>
      <c r="M34" s="110"/>
      <c r="N34" s="110">
        <v>4.6500000000000007E-2</v>
      </c>
    </row>
    <row r="35" spans="2:14" customFormat="1" ht="15.75">
      <c r="B35" s="59" t="s">
        <v>498</v>
      </c>
      <c r="C35" s="87" t="s">
        <v>499</v>
      </c>
      <c r="D35" s="87" t="s">
        <v>369</v>
      </c>
      <c r="E35" s="87"/>
      <c r="F35" s="87" t="s">
        <v>487</v>
      </c>
      <c r="G35" s="87" t="s">
        <v>164</v>
      </c>
      <c r="H35" s="89">
        <v>172</v>
      </c>
      <c r="I35" s="89">
        <v>8097</v>
      </c>
      <c r="J35" s="89">
        <v>0</v>
      </c>
      <c r="K35" s="89">
        <v>45.4</v>
      </c>
      <c r="L35" s="111">
        <v>0</v>
      </c>
      <c r="M35" s="111">
        <v>2E-3</v>
      </c>
      <c r="N35" s="111">
        <v>5.0000000000000001E-4</v>
      </c>
    </row>
    <row r="36" spans="2:14" customFormat="1" ht="15.75">
      <c r="B36" s="59" t="s">
        <v>500</v>
      </c>
      <c r="C36" s="87" t="s">
        <v>501</v>
      </c>
      <c r="D36" s="87" t="s">
        <v>359</v>
      </c>
      <c r="E36" s="87"/>
      <c r="F36" s="87" t="s">
        <v>487</v>
      </c>
      <c r="G36" s="87" t="s">
        <v>164</v>
      </c>
      <c r="H36" s="89">
        <v>250</v>
      </c>
      <c r="I36" s="89">
        <v>9450</v>
      </c>
      <c r="J36" s="89">
        <v>0</v>
      </c>
      <c r="K36" s="89">
        <v>77.02</v>
      </c>
      <c r="L36" s="111">
        <v>0</v>
      </c>
      <c r="M36" s="111">
        <v>3.4000000000000002E-3</v>
      </c>
      <c r="N36" s="111">
        <v>8.9999999999999998E-4</v>
      </c>
    </row>
    <row r="37" spans="2:14" customFormat="1" ht="15.75">
      <c r="B37" s="59" t="s">
        <v>502</v>
      </c>
      <c r="C37" s="87" t="s">
        <v>503</v>
      </c>
      <c r="D37" s="87" t="s">
        <v>369</v>
      </c>
      <c r="E37" s="87"/>
      <c r="F37" s="87" t="s">
        <v>487</v>
      </c>
      <c r="G37" s="87" t="s">
        <v>164</v>
      </c>
      <c r="H37" s="89">
        <v>250</v>
      </c>
      <c r="I37" s="89">
        <v>13078</v>
      </c>
      <c r="J37" s="89">
        <v>0</v>
      </c>
      <c r="K37" s="89">
        <v>106.59</v>
      </c>
      <c r="L37" s="111">
        <v>0</v>
      </c>
      <c r="M37" s="111">
        <v>4.6999999999999993E-3</v>
      </c>
      <c r="N37" s="111">
        <v>1.2999999999999999E-3</v>
      </c>
    </row>
    <row r="38" spans="2:14" customFormat="1" ht="15.75">
      <c r="B38" s="59" t="s">
        <v>504</v>
      </c>
      <c r="C38" s="87" t="s">
        <v>505</v>
      </c>
      <c r="D38" s="87" t="s">
        <v>369</v>
      </c>
      <c r="E38" s="87"/>
      <c r="F38" s="87" t="s">
        <v>487</v>
      </c>
      <c r="G38" s="87" t="s">
        <v>164</v>
      </c>
      <c r="H38" s="89">
        <v>300</v>
      </c>
      <c r="I38" s="89">
        <v>17855</v>
      </c>
      <c r="J38" s="89">
        <v>0</v>
      </c>
      <c r="K38" s="89">
        <v>174.62</v>
      </c>
      <c r="L38" s="111">
        <v>0</v>
      </c>
      <c r="M38" s="111">
        <v>7.8000000000000005E-3</v>
      </c>
      <c r="N38" s="111">
        <v>2.0999999999999999E-3</v>
      </c>
    </row>
    <row r="39" spans="2:14" customFormat="1" ht="15.75">
      <c r="B39" s="59" t="s">
        <v>506</v>
      </c>
      <c r="C39" s="87" t="s">
        <v>507</v>
      </c>
      <c r="D39" s="87" t="s">
        <v>369</v>
      </c>
      <c r="E39" s="87"/>
      <c r="F39" s="87" t="s">
        <v>487</v>
      </c>
      <c r="G39" s="87" t="s">
        <v>164</v>
      </c>
      <c r="H39" s="89">
        <v>172</v>
      </c>
      <c r="I39" s="89">
        <v>6997</v>
      </c>
      <c r="J39" s="89">
        <v>0</v>
      </c>
      <c r="K39" s="89">
        <v>39.229999999999997</v>
      </c>
      <c r="L39" s="111">
        <v>0</v>
      </c>
      <c r="M39" s="111">
        <v>1.7000000000000001E-3</v>
      </c>
      <c r="N39" s="111">
        <v>5.0000000000000001E-4</v>
      </c>
    </row>
    <row r="40" spans="2:14" customFormat="1" ht="15.75">
      <c r="B40" s="59" t="s">
        <v>508</v>
      </c>
      <c r="C40" s="87" t="s">
        <v>509</v>
      </c>
      <c r="D40" s="87" t="s">
        <v>369</v>
      </c>
      <c r="E40" s="87"/>
      <c r="F40" s="87" t="s">
        <v>487</v>
      </c>
      <c r="G40" s="87" t="s">
        <v>164</v>
      </c>
      <c r="H40" s="89">
        <v>257</v>
      </c>
      <c r="I40" s="89">
        <v>12595</v>
      </c>
      <c r="J40" s="89">
        <v>0</v>
      </c>
      <c r="K40" s="89">
        <v>105.52</v>
      </c>
      <c r="L40" s="111">
        <v>0</v>
      </c>
      <c r="M40" s="111">
        <v>4.6999999999999993E-3</v>
      </c>
      <c r="N40" s="111">
        <v>1.2999999999999999E-3</v>
      </c>
    </row>
    <row r="41" spans="2:14" customFormat="1" ht="15.75">
      <c r="B41" s="59" t="s">
        <v>510</v>
      </c>
      <c r="C41" s="87" t="s">
        <v>511</v>
      </c>
      <c r="D41" s="87" t="s">
        <v>369</v>
      </c>
      <c r="E41" s="87"/>
      <c r="F41" s="87" t="s">
        <v>487</v>
      </c>
      <c r="G41" s="87" t="s">
        <v>164</v>
      </c>
      <c r="H41" s="89">
        <v>1130</v>
      </c>
      <c r="I41" s="89">
        <v>3460</v>
      </c>
      <c r="J41" s="89">
        <v>0</v>
      </c>
      <c r="K41" s="89">
        <v>127.46</v>
      </c>
      <c r="L41" s="111">
        <v>0</v>
      </c>
      <c r="M41" s="111">
        <v>5.6999999999999993E-3</v>
      </c>
      <c r="N41" s="111">
        <v>1.5E-3</v>
      </c>
    </row>
    <row r="42" spans="2:14" customFormat="1" ht="15.75">
      <c r="B42" s="59" t="s">
        <v>512</v>
      </c>
      <c r="C42" s="87" t="s">
        <v>513</v>
      </c>
      <c r="D42" s="87" t="s">
        <v>369</v>
      </c>
      <c r="E42" s="87"/>
      <c r="F42" s="87" t="s">
        <v>487</v>
      </c>
      <c r="G42" s="87" t="s">
        <v>164</v>
      </c>
      <c r="H42" s="89">
        <v>865</v>
      </c>
      <c r="I42" s="89">
        <v>9318</v>
      </c>
      <c r="J42" s="89">
        <v>0</v>
      </c>
      <c r="K42" s="89">
        <v>262.76</v>
      </c>
      <c r="L42" s="111">
        <v>0</v>
      </c>
      <c r="M42" s="111">
        <v>1.1699999999999999E-2</v>
      </c>
      <c r="N42" s="111">
        <v>3.0999999999999999E-3</v>
      </c>
    </row>
    <row r="43" spans="2:14" customFormat="1" ht="15.75">
      <c r="B43" s="59" t="s">
        <v>514</v>
      </c>
      <c r="C43" s="87" t="s">
        <v>515</v>
      </c>
      <c r="D43" s="87" t="s">
        <v>369</v>
      </c>
      <c r="E43" s="87"/>
      <c r="F43" s="87" t="s">
        <v>487</v>
      </c>
      <c r="G43" s="87" t="s">
        <v>164</v>
      </c>
      <c r="H43" s="89">
        <v>350</v>
      </c>
      <c r="I43" s="89">
        <v>6978</v>
      </c>
      <c r="J43" s="89">
        <v>0</v>
      </c>
      <c r="K43" s="89">
        <v>79.62</v>
      </c>
      <c r="L43" s="111">
        <v>0</v>
      </c>
      <c r="M43" s="111">
        <v>3.4999999999999996E-3</v>
      </c>
      <c r="N43" s="111">
        <v>8.9999999999999998E-4</v>
      </c>
    </row>
    <row r="44" spans="2:14" customFormat="1" ht="15.75">
      <c r="B44" s="59" t="s">
        <v>516</v>
      </c>
      <c r="C44" s="87" t="s">
        <v>517</v>
      </c>
      <c r="D44" s="87" t="s">
        <v>359</v>
      </c>
      <c r="E44" s="87"/>
      <c r="F44" s="87" t="s">
        <v>487</v>
      </c>
      <c r="G44" s="87" t="s">
        <v>164</v>
      </c>
      <c r="H44" s="89">
        <v>250</v>
      </c>
      <c r="I44" s="89">
        <v>8244</v>
      </c>
      <c r="J44" s="89">
        <v>0</v>
      </c>
      <c r="K44" s="89">
        <v>67.19</v>
      </c>
      <c r="L44" s="111">
        <v>0</v>
      </c>
      <c r="M44" s="111">
        <v>3.0000000000000001E-3</v>
      </c>
      <c r="N44" s="111">
        <v>8.0000000000000004E-4</v>
      </c>
    </row>
    <row r="45" spans="2:14" customFormat="1" ht="15.75">
      <c r="B45" s="59" t="s">
        <v>518</v>
      </c>
      <c r="C45" s="87" t="s">
        <v>519</v>
      </c>
      <c r="D45" s="87" t="s">
        <v>359</v>
      </c>
      <c r="E45" s="87"/>
      <c r="F45" s="87" t="s">
        <v>487</v>
      </c>
      <c r="G45" s="87" t="s">
        <v>164</v>
      </c>
      <c r="H45" s="89">
        <v>202</v>
      </c>
      <c r="I45" s="89">
        <v>19375</v>
      </c>
      <c r="J45" s="89">
        <v>0</v>
      </c>
      <c r="K45" s="89">
        <v>127.59</v>
      </c>
      <c r="L45" s="111">
        <v>0</v>
      </c>
      <c r="M45" s="111">
        <v>5.6999999999999993E-3</v>
      </c>
      <c r="N45" s="111">
        <v>1.5E-3</v>
      </c>
    </row>
    <row r="46" spans="2:14" customFormat="1" ht="15.75">
      <c r="B46" s="59" t="s">
        <v>520</v>
      </c>
      <c r="C46" s="87" t="s">
        <v>521</v>
      </c>
      <c r="D46" s="87" t="s">
        <v>359</v>
      </c>
      <c r="E46" s="87"/>
      <c r="F46" s="87" t="s">
        <v>487</v>
      </c>
      <c r="G46" s="87" t="s">
        <v>164</v>
      </c>
      <c r="H46" s="89">
        <v>71</v>
      </c>
      <c r="I46" s="89">
        <v>35443</v>
      </c>
      <c r="J46" s="89">
        <v>0.19600000000000001</v>
      </c>
      <c r="K46" s="89">
        <v>82.23</v>
      </c>
      <c r="L46" s="111">
        <v>0</v>
      </c>
      <c r="M46" s="111">
        <v>3.7000000000000002E-3</v>
      </c>
      <c r="N46" s="111">
        <v>1E-3</v>
      </c>
    </row>
    <row r="47" spans="2:14" customFormat="1" ht="15.75">
      <c r="B47" s="59" t="s">
        <v>522</v>
      </c>
      <c r="C47" s="87" t="s">
        <v>523</v>
      </c>
      <c r="D47" s="87" t="s">
        <v>359</v>
      </c>
      <c r="E47" s="87"/>
      <c r="F47" s="87" t="s">
        <v>487</v>
      </c>
      <c r="G47" s="87" t="s">
        <v>164</v>
      </c>
      <c r="H47" s="89">
        <v>200</v>
      </c>
      <c r="I47" s="89">
        <v>45422</v>
      </c>
      <c r="J47" s="89">
        <v>0</v>
      </c>
      <c r="K47" s="89">
        <v>296.14999999999998</v>
      </c>
      <c r="L47" s="111">
        <v>0</v>
      </c>
      <c r="M47" s="111">
        <v>1.32E-2</v>
      </c>
      <c r="N47" s="111">
        <v>3.4999999999999996E-3</v>
      </c>
    </row>
    <row r="48" spans="2:14" customFormat="1" ht="15.75">
      <c r="B48" s="59" t="s">
        <v>524</v>
      </c>
      <c r="C48" s="87" t="s">
        <v>525</v>
      </c>
      <c r="D48" s="87" t="s">
        <v>369</v>
      </c>
      <c r="E48" s="87"/>
      <c r="F48" s="87" t="s">
        <v>487</v>
      </c>
      <c r="G48" s="87" t="s">
        <v>164</v>
      </c>
      <c r="H48" s="89">
        <v>100</v>
      </c>
      <c r="I48" s="89">
        <v>34495</v>
      </c>
      <c r="J48" s="89">
        <v>0.112</v>
      </c>
      <c r="K48" s="89">
        <v>112.57</v>
      </c>
      <c r="L48" s="111">
        <v>0</v>
      </c>
      <c r="M48" s="111">
        <v>5.0000000000000001E-3</v>
      </c>
      <c r="N48" s="111">
        <v>1.2999999999999999E-3</v>
      </c>
    </row>
    <row r="49" spans="2:14" customFormat="1" ht="15.75">
      <c r="B49" s="59" t="s">
        <v>526</v>
      </c>
      <c r="C49" s="87" t="s">
        <v>527</v>
      </c>
      <c r="D49" s="87" t="s">
        <v>369</v>
      </c>
      <c r="E49" s="87"/>
      <c r="F49" s="87" t="s">
        <v>487</v>
      </c>
      <c r="G49" s="87" t="s">
        <v>164</v>
      </c>
      <c r="H49" s="89">
        <v>415</v>
      </c>
      <c r="I49" s="89">
        <v>42806</v>
      </c>
      <c r="J49" s="89">
        <v>1.667</v>
      </c>
      <c r="K49" s="89">
        <v>580.79</v>
      </c>
      <c r="L49" s="111">
        <v>0</v>
      </c>
      <c r="M49" s="111">
        <v>2.58E-2</v>
      </c>
      <c r="N49" s="111">
        <v>6.8999999999999999E-3</v>
      </c>
    </row>
    <row r="50" spans="2:14">
      <c r="B50" s="59" t="s">
        <v>528</v>
      </c>
      <c r="C50" s="87" t="s">
        <v>529</v>
      </c>
      <c r="D50" s="87" t="s">
        <v>369</v>
      </c>
      <c r="E50" s="87"/>
      <c r="F50" s="87" t="s">
        <v>487</v>
      </c>
      <c r="G50" s="87" t="s">
        <v>164</v>
      </c>
      <c r="H50" s="89">
        <v>501</v>
      </c>
      <c r="I50" s="89">
        <v>6553</v>
      </c>
      <c r="J50" s="89">
        <v>0</v>
      </c>
      <c r="K50" s="89">
        <v>107.03</v>
      </c>
      <c r="L50" s="111">
        <v>0</v>
      </c>
      <c r="M50" s="111">
        <v>4.7999999999999996E-3</v>
      </c>
      <c r="N50" s="111">
        <v>1.2999999999999999E-3</v>
      </c>
    </row>
    <row r="51" spans="2:14">
      <c r="B51" s="59" t="s">
        <v>530</v>
      </c>
      <c r="C51" s="87" t="s">
        <v>531</v>
      </c>
      <c r="D51" s="87" t="s">
        <v>369</v>
      </c>
      <c r="E51" s="87"/>
      <c r="F51" s="87" t="s">
        <v>487</v>
      </c>
      <c r="G51" s="87" t="s">
        <v>164</v>
      </c>
      <c r="H51" s="89">
        <v>497</v>
      </c>
      <c r="I51" s="89">
        <v>14766</v>
      </c>
      <c r="J51" s="89">
        <v>0</v>
      </c>
      <c r="K51" s="89">
        <v>239.24</v>
      </c>
      <c r="L51" s="111">
        <v>0</v>
      </c>
      <c r="M51" s="111">
        <v>1.06E-2</v>
      </c>
      <c r="N51" s="111">
        <v>2.8000000000000004E-3</v>
      </c>
    </row>
    <row r="52" spans="2:14">
      <c r="B52" s="59" t="s">
        <v>532</v>
      </c>
      <c r="C52" s="87" t="s">
        <v>533</v>
      </c>
      <c r="D52" s="87" t="s">
        <v>369</v>
      </c>
      <c r="E52" s="87"/>
      <c r="F52" s="87" t="s">
        <v>487</v>
      </c>
      <c r="G52" s="87" t="s">
        <v>164</v>
      </c>
      <c r="H52" s="89">
        <v>12000</v>
      </c>
      <c r="I52" s="89">
        <v>2418</v>
      </c>
      <c r="J52" s="89">
        <v>0</v>
      </c>
      <c r="K52" s="89">
        <v>945.92</v>
      </c>
      <c r="L52" s="111">
        <v>0</v>
      </c>
      <c r="M52" s="111">
        <v>4.2099999999999999E-2</v>
      </c>
      <c r="N52" s="111">
        <v>1.1200000000000002E-2</v>
      </c>
    </row>
    <row r="53" spans="2:14">
      <c r="B53" s="59" t="s">
        <v>534</v>
      </c>
      <c r="C53" s="87" t="s">
        <v>535</v>
      </c>
      <c r="D53" s="87" t="s">
        <v>369</v>
      </c>
      <c r="E53" s="87"/>
      <c r="F53" s="87" t="s">
        <v>487</v>
      </c>
      <c r="G53" s="87" t="s">
        <v>164</v>
      </c>
      <c r="H53" s="89">
        <v>900</v>
      </c>
      <c r="I53" s="89">
        <v>5387</v>
      </c>
      <c r="J53" s="89">
        <v>0</v>
      </c>
      <c r="K53" s="89">
        <v>158.06</v>
      </c>
      <c r="L53" s="111">
        <v>0</v>
      </c>
      <c r="M53" s="111">
        <v>6.9999999999999993E-3</v>
      </c>
      <c r="N53" s="111">
        <v>1.9E-3</v>
      </c>
    </row>
    <row r="54" spans="2:14">
      <c r="B54" s="59" t="s">
        <v>536</v>
      </c>
      <c r="C54" s="87" t="s">
        <v>537</v>
      </c>
      <c r="D54" s="87" t="s">
        <v>369</v>
      </c>
      <c r="E54" s="87"/>
      <c r="F54" s="87" t="s">
        <v>487</v>
      </c>
      <c r="G54" s="87" t="s">
        <v>164</v>
      </c>
      <c r="H54" s="89">
        <v>73</v>
      </c>
      <c r="I54" s="89">
        <v>5515</v>
      </c>
      <c r="J54" s="89">
        <v>0</v>
      </c>
      <c r="K54" s="89">
        <v>13.13</v>
      </c>
      <c r="L54" s="111">
        <v>0</v>
      </c>
      <c r="M54" s="111">
        <v>5.9999999999999995E-4</v>
      </c>
      <c r="N54" s="111">
        <v>2.0000000000000001E-4</v>
      </c>
    </row>
    <row r="55" spans="2:14">
      <c r="B55" s="59" t="s">
        <v>538</v>
      </c>
      <c r="C55" s="87" t="s">
        <v>539</v>
      </c>
      <c r="D55" s="87" t="s">
        <v>369</v>
      </c>
      <c r="E55" s="87"/>
      <c r="F55" s="87" t="s">
        <v>487</v>
      </c>
      <c r="G55" s="87" t="s">
        <v>164</v>
      </c>
      <c r="H55" s="89">
        <v>607</v>
      </c>
      <c r="I55" s="89">
        <v>3239</v>
      </c>
      <c r="J55" s="89">
        <v>0</v>
      </c>
      <c r="K55" s="89">
        <v>64.09</v>
      </c>
      <c r="L55" s="111">
        <v>0</v>
      </c>
      <c r="M55" s="111">
        <v>2.8000000000000004E-3</v>
      </c>
      <c r="N55" s="111">
        <v>8.0000000000000004E-4</v>
      </c>
    </row>
    <row r="56" spans="2:14">
      <c r="B56" s="59" t="s">
        <v>540</v>
      </c>
      <c r="C56" s="87" t="s">
        <v>541</v>
      </c>
      <c r="D56" s="87" t="s">
        <v>369</v>
      </c>
      <c r="E56" s="87"/>
      <c r="F56" s="87" t="s">
        <v>487</v>
      </c>
      <c r="G56" s="87" t="s">
        <v>164</v>
      </c>
      <c r="H56" s="89">
        <v>306</v>
      </c>
      <c r="I56" s="89">
        <v>10240</v>
      </c>
      <c r="J56" s="89">
        <v>0</v>
      </c>
      <c r="K56" s="89">
        <v>102.15</v>
      </c>
      <c r="L56" s="111">
        <v>0</v>
      </c>
      <c r="M56" s="111">
        <v>4.5000000000000005E-3</v>
      </c>
      <c r="N56" s="111">
        <v>1.1999999999999999E-3</v>
      </c>
    </row>
    <row r="57" spans="2:14">
      <c r="B57" s="56" t="s">
        <v>264</v>
      </c>
      <c r="C57" s="86"/>
      <c r="D57" s="86"/>
      <c r="E57" s="86"/>
      <c r="F57" s="86"/>
      <c r="G57" s="86"/>
      <c r="H57" s="88"/>
      <c r="I57" s="88"/>
      <c r="J57" s="88"/>
      <c r="K57" s="88"/>
      <c r="L57" s="110"/>
      <c r="M57" s="110"/>
      <c r="N57" s="110"/>
    </row>
    <row r="58" spans="2:14">
      <c r="B58" s="59" t="s">
        <v>268</v>
      </c>
      <c r="C58" s="87"/>
      <c r="D58" s="87"/>
      <c r="E58" s="87"/>
      <c r="F58" s="87"/>
      <c r="G58" s="87"/>
      <c r="H58" s="89"/>
      <c r="I58" s="89"/>
      <c r="J58" s="89"/>
      <c r="K58" s="89"/>
      <c r="L58" s="111"/>
      <c r="M58" s="111">
        <v>0</v>
      </c>
      <c r="N58" s="111"/>
    </row>
    <row r="59" spans="2:14">
      <c r="B59" s="56" t="s">
        <v>72</v>
      </c>
      <c r="C59" s="86"/>
      <c r="D59" s="86"/>
      <c r="E59" s="86"/>
      <c r="F59" s="86"/>
      <c r="G59" s="86"/>
      <c r="H59" s="88"/>
      <c r="I59" s="88"/>
      <c r="J59" s="88"/>
      <c r="K59" s="88"/>
      <c r="L59" s="110"/>
      <c r="M59" s="110"/>
      <c r="N59" s="110"/>
    </row>
    <row r="60" spans="2:14">
      <c r="B60" s="59" t="s">
        <v>268</v>
      </c>
      <c r="C60" s="87"/>
      <c r="D60" s="87"/>
      <c r="E60" s="87"/>
      <c r="F60" s="87"/>
      <c r="G60" s="87"/>
      <c r="H60" s="89"/>
      <c r="I60" s="89"/>
      <c r="J60" s="89"/>
      <c r="K60" s="89"/>
      <c r="L60" s="111"/>
      <c r="M60" s="111">
        <v>0</v>
      </c>
      <c r="N60" s="111"/>
    </row>
    <row r="61" spans="2:14">
      <c r="B61" s="56" t="s">
        <v>82</v>
      </c>
      <c r="C61" s="86"/>
      <c r="D61" s="86"/>
      <c r="E61" s="86"/>
      <c r="F61" s="86"/>
      <c r="G61" s="86"/>
      <c r="H61" s="88"/>
      <c r="I61" s="88"/>
      <c r="J61" s="88"/>
      <c r="K61" s="88"/>
      <c r="L61" s="110"/>
      <c r="M61" s="110"/>
      <c r="N61" s="110"/>
    </row>
    <row r="62" spans="2:14">
      <c r="B62" s="117" t="s">
        <v>268</v>
      </c>
      <c r="C62" s="87"/>
      <c r="D62" s="87"/>
      <c r="E62" s="87"/>
      <c r="F62" s="87"/>
      <c r="G62" s="87"/>
      <c r="H62" s="89"/>
      <c r="I62" s="89"/>
      <c r="J62" s="89"/>
      <c r="K62" s="89"/>
      <c r="L62" s="111"/>
      <c r="M62" s="111">
        <v>0</v>
      </c>
      <c r="N62" s="111"/>
    </row>
    <row r="63" spans="2:14">
      <c r="B63" s="114" t="s">
        <v>249</v>
      </c>
      <c r="D63" s="1"/>
      <c r="E63" s="1"/>
      <c r="F63" s="1"/>
      <c r="G63" s="1"/>
    </row>
    <row r="64" spans="2:14">
      <c r="B64" s="114" t="s">
        <v>133</v>
      </c>
      <c r="D64" s="1"/>
      <c r="E64" s="1"/>
      <c r="F64" s="1"/>
      <c r="G64" s="1"/>
    </row>
    <row r="65" spans="2:14">
      <c r="B65" s="114" t="s">
        <v>245</v>
      </c>
      <c r="D65" s="1"/>
      <c r="E65" s="1"/>
      <c r="F65" s="1"/>
      <c r="G65" s="1"/>
    </row>
    <row r="66" spans="2:14">
      <c r="B66" s="114" t="s">
        <v>246</v>
      </c>
      <c r="D66" s="1"/>
      <c r="E66" s="1"/>
      <c r="F66" s="1"/>
      <c r="G66" s="1"/>
    </row>
    <row r="67" spans="2:14">
      <c r="B67" s="114" t="s">
        <v>247</v>
      </c>
      <c r="D67" s="1"/>
      <c r="E67" s="1"/>
      <c r="F67" s="1"/>
      <c r="G67" s="1"/>
    </row>
    <row r="68" spans="2:14">
      <c r="B68" s="134" t="s">
        <v>256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2:14">
      <c r="D69" s="1"/>
      <c r="E69" s="1"/>
      <c r="F69" s="1"/>
      <c r="G69" s="1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8:N68"/>
  </mergeCells>
  <phoneticPr fontId="4" type="noConversion"/>
  <dataValidations count="1">
    <dataValidation allowBlank="1" showInputMessage="1" showErrorMessage="1" sqref="J5:J7 J10:J11 K5:XFD11 A5:I11 A50:A1048576 O50:XFD1048576 B69:N1048576 B50:N67" xr:uid="{00000000-0002-0000-0600-000000000000}"/>
  </dataValidation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A7" workbookViewId="0">
      <selection activeCell="K32" sqref="K32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17.7109375" style="2" customWidth="1"/>
    <col min="4" max="4" width="10.28515625" style="2" customWidth="1"/>
    <col min="5" max="5" width="8.28515625" style="2" customWidth="1"/>
    <col min="6" max="6" width="9.140625" style="1" bestFit="1" customWidth="1"/>
    <col min="7" max="7" width="5.5703125" style="1" customWidth="1"/>
    <col min="8" max="8" width="8.42578125" style="1" bestFit="1" customWidth="1"/>
    <col min="9" max="9" width="12.42578125" style="1" bestFit="1" customWidth="1"/>
    <col min="10" max="10" width="10" style="1" bestFit="1" customWidth="1"/>
    <col min="11" max="11" width="13.140625" style="1" customWidth="1"/>
    <col min="12" max="12" width="11.85546875" style="1" bestFit="1" customWidth="1"/>
    <col min="13" max="15" width="11.140625" style="1" customWidth="1"/>
    <col min="16" max="16" width="7.5703125" style="1" customWidth="1"/>
    <col min="17" max="17" width="6.7109375" style="1" customWidth="1"/>
    <col min="18" max="18" width="7.7109375" style="1" customWidth="1"/>
    <col min="19" max="19" width="7.140625" style="1" customWidth="1"/>
    <col min="20" max="20" width="6" style="1" customWidth="1"/>
    <col min="21" max="21" width="7.85546875" style="1" customWidth="1"/>
    <col min="22" max="22" width="8.140625" style="1" customWidth="1"/>
    <col min="23" max="23" width="6.28515625" style="1" customWidth="1"/>
    <col min="24" max="24" width="8" style="1" customWidth="1"/>
    <col min="25" max="25" width="8.7109375" style="1" customWidth="1"/>
    <col min="26" max="26" width="10" style="1" customWidth="1"/>
    <col min="27" max="27" width="9.5703125" style="1" customWidth="1"/>
    <col min="28" max="28" width="6.140625" style="1" customWidth="1"/>
    <col min="29" max="30" width="5.7109375" style="1" customWidth="1"/>
    <col min="31" max="31" width="6.85546875" style="1" customWidth="1"/>
    <col min="32" max="32" width="6.42578125" style="1" customWidth="1"/>
    <col min="33" max="33" width="6.7109375" style="1" customWidth="1"/>
    <col min="34" max="34" width="7.28515625" style="1" customWidth="1"/>
    <col min="35" max="46" width="5.7109375" style="1" customWidth="1"/>
    <col min="47" max="16384" width="9.140625" style="1"/>
  </cols>
  <sheetData>
    <row r="1" spans="2:65">
      <c r="B1" s="80" t="s">
        <v>276</v>
      </c>
    </row>
    <row r="2" spans="2:65">
      <c r="B2" s="80" t="s">
        <v>277</v>
      </c>
    </row>
    <row r="3" spans="2:65">
      <c r="B3" s="80" t="s">
        <v>278</v>
      </c>
    </row>
    <row r="4" spans="2:65">
      <c r="B4" s="80" t="s">
        <v>279</v>
      </c>
    </row>
    <row r="6" spans="2:65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/>
    </row>
    <row r="7" spans="2:65" ht="26.25" customHeight="1">
      <c r="B7" s="144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BM7" s="3"/>
    </row>
    <row r="8" spans="2:65" s="3" customFormat="1" ht="63">
      <c r="B8" s="19" t="s">
        <v>136</v>
      </c>
      <c r="C8" s="24" t="s">
        <v>47</v>
      </c>
      <c r="D8" s="75" t="s">
        <v>141</v>
      </c>
      <c r="E8" s="47" t="s">
        <v>138</v>
      </c>
      <c r="F8" s="77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0.25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6</v>
      </c>
      <c r="I10" s="60" t="s">
        <v>7</v>
      </c>
      <c r="J10" s="60" t="s">
        <v>8</v>
      </c>
      <c r="K10" s="60" t="s">
        <v>9</v>
      </c>
      <c r="L10" s="60" t="s">
        <v>10</v>
      </c>
      <c r="M10" s="60" t="s">
        <v>11</v>
      </c>
      <c r="N10" s="62" t="s">
        <v>12</v>
      </c>
      <c r="O10" s="62" t="s">
        <v>13</v>
      </c>
      <c r="P10" s="5"/>
      <c r="BG10" s="1"/>
      <c r="BH10" s="3"/>
      <c r="BI10" s="1"/>
    </row>
    <row r="11" spans="2:65" s="4" customFormat="1" ht="18" customHeight="1">
      <c r="B11" s="55" t="s">
        <v>31</v>
      </c>
      <c r="C11" s="115"/>
      <c r="D11" s="115"/>
      <c r="E11" s="115"/>
      <c r="F11" s="115"/>
      <c r="G11" s="115"/>
      <c r="H11" s="115"/>
      <c r="I11" s="115"/>
      <c r="J11" s="82">
        <v>772.75</v>
      </c>
      <c r="K11" s="82"/>
      <c r="L11" s="82">
        <v>1362.49</v>
      </c>
      <c r="M11" s="109"/>
      <c r="N11" s="109"/>
      <c r="O11" s="109">
        <v>1.6200000000000003E-2</v>
      </c>
      <c r="P11" s="5"/>
      <c r="BG11" s="1"/>
      <c r="BH11" s="3"/>
      <c r="BI11" s="1"/>
      <c r="BM11" s="1"/>
    </row>
    <row r="12" spans="2:65" customFormat="1" ht="18" customHeight="1">
      <c r="B12" s="58" t="s">
        <v>24</v>
      </c>
      <c r="C12" s="86"/>
      <c r="D12" s="86"/>
      <c r="E12" s="86"/>
      <c r="F12" s="86"/>
      <c r="G12" s="86"/>
      <c r="H12" s="86"/>
      <c r="I12" s="86"/>
      <c r="J12" s="88"/>
      <c r="K12" s="88"/>
      <c r="L12" s="88"/>
      <c r="M12" s="110"/>
      <c r="N12" s="110"/>
      <c r="O12" s="110"/>
    </row>
    <row r="13" spans="2:65" customFormat="1" ht="15.75">
      <c r="B13" s="58" t="s">
        <v>58</v>
      </c>
      <c r="C13" s="86"/>
      <c r="D13" s="86"/>
      <c r="E13" s="86"/>
      <c r="F13" s="86"/>
      <c r="G13" s="86"/>
      <c r="H13" s="86"/>
      <c r="I13" s="86"/>
      <c r="J13" s="88"/>
      <c r="K13" s="88"/>
      <c r="L13" s="88"/>
      <c r="M13" s="110"/>
      <c r="N13" s="110"/>
      <c r="O13" s="110"/>
    </row>
    <row r="14" spans="2:65" customFormat="1" ht="15.75">
      <c r="B14" s="64" t="s">
        <v>268</v>
      </c>
      <c r="C14" s="87"/>
      <c r="D14" s="87"/>
      <c r="E14" s="87"/>
      <c r="F14" s="87"/>
      <c r="G14" s="87"/>
      <c r="H14" s="87"/>
      <c r="I14" s="87"/>
      <c r="J14" s="89"/>
      <c r="K14" s="89"/>
      <c r="L14" s="89"/>
      <c r="M14" s="111"/>
      <c r="N14" s="111"/>
      <c r="O14" s="111"/>
    </row>
    <row r="15" spans="2:65" customFormat="1" ht="15.75">
      <c r="B15" s="58" t="s">
        <v>542</v>
      </c>
      <c r="C15" s="86"/>
      <c r="D15" s="86"/>
      <c r="E15" s="86"/>
      <c r="F15" s="86"/>
      <c r="G15" s="86"/>
      <c r="H15" s="86"/>
      <c r="I15" s="86"/>
      <c r="J15" s="88"/>
      <c r="K15" s="88"/>
      <c r="L15" s="88"/>
      <c r="M15" s="110"/>
      <c r="N15" s="110"/>
      <c r="O15" s="110"/>
    </row>
    <row r="16" spans="2:65" customFormat="1" ht="15.75">
      <c r="B16" s="64" t="s">
        <v>268</v>
      </c>
      <c r="C16" s="87"/>
      <c r="D16" s="87"/>
      <c r="E16" s="87"/>
      <c r="F16" s="87"/>
      <c r="G16" s="87"/>
      <c r="H16" s="87"/>
      <c r="I16" s="87"/>
      <c r="J16" s="89"/>
      <c r="K16" s="89"/>
      <c r="L16" s="89"/>
      <c r="M16" s="111"/>
      <c r="N16" s="111"/>
      <c r="O16" s="111"/>
    </row>
    <row r="17" spans="2:15" customFormat="1" ht="15.75">
      <c r="B17" s="58" t="s">
        <v>30</v>
      </c>
      <c r="C17" s="86"/>
      <c r="D17" s="86"/>
      <c r="E17" s="86"/>
      <c r="F17" s="86"/>
      <c r="G17" s="86"/>
      <c r="H17" s="86"/>
      <c r="I17" s="86"/>
      <c r="J17" s="88"/>
      <c r="K17" s="88"/>
      <c r="L17" s="88"/>
      <c r="M17" s="110"/>
      <c r="N17" s="110"/>
      <c r="O17" s="110"/>
    </row>
    <row r="18" spans="2:15" customFormat="1" ht="15.75">
      <c r="B18" s="64" t="s">
        <v>268</v>
      </c>
      <c r="C18" s="87"/>
      <c r="D18" s="87"/>
      <c r="E18" s="87"/>
      <c r="F18" s="87"/>
      <c r="G18" s="87"/>
      <c r="H18" s="87"/>
      <c r="I18" s="87"/>
      <c r="J18" s="89"/>
      <c r="K18" s="89"/>
      <c r="L18" s="89"/>
      <c r="M18" s="111"/>
      <c r="N18" s="111"/>
      <c r="O18" s="111"/>
    </row>
    <row r="19" spans="2:15" customFormat="1" ht="15.75">
      <c r="B19" s="58" t="s">
        <v>72</v>
      </c>
      <c r="C19" s="86"/>
      <c r="D19" s="86"/>
      <c r="E19" s="86"/>
      <c r="F19" s="86"/>
      <c r="G19" s="86"/>
      <c r="H19" s="86"/>
      <c r="I19" s="86"/>
      <c r="J19" s="88"/>
      <c r="K19" s="88"/>
      <c r="L19" s="88"/>
      <c r="M19" s="110"/>
      <c r="N19" s="110"/>
      <c r="O19" s="110"/>
    </row>
    <row r="20" spans="2:15" customFormat="1" ht="15.75">
      <c r="B20" s="64" t="s">
        <v>268</v>
      </c>
      <c r="C20" s="87"/>
      <c r="D20" s="87"/>
      <c r="E20" s="87"/>
      <c r="F20" s="87"/>
      <c r="G20" s="87"/>
      <c r="H20" s="87"/>
      <c r="I20" s="87"/>
      <c r="J20" s="89"/>
      <c r="K20" s="89"/>
      <c r="L20" s="89"/>
      <c r="M20" s="111"/>
      <c r="N20" s="111"/>
      <c r="O20" s="111"/>
    </row>
    <row r="21" spans="2:15" customFormat="1" ht="15.75">
      <c r="B21" s="58" t="s">
        <v>231</v>
      </c>
      <c r="C21" s="86"/>
      <c r="D21" s="86"/>
      <c r="E21" s="86"/>
      <c r="F21" s="86"/>
      <c r="G21" s="86"/>
      <c r="H21" s="86"/>
      <c r="I21" s="86"/>
      <c r="J21" s="88">
        <v>772.75</v>
      </c>
      <c r="K21" s="88"/>
      <c r="L21" s="88">
        <v>1362.49</v>
      </c>
      <c r="M21" s="110"/>
      <c r="N21" s="110"/>
      <c r="O21" s="110">
        <v>1.6200000000000003E-2</v>
      </c>
    </row>
    <row r="22" spans="2:15" customFormat="1" ht="15.75">
      <c r="B22" s="58" t="s">
        <v>58</v>
      </c>
      <c r="C22" s="86"/>
      <c r="D22" s="86"/>
      <c r="E22" s="86"/>
      <c r="F22" s="86"/>
      <c r="G22" s="86"/>
      <c r="H22" s="86"/>
      <c r="I22" s="86"/>
      <c r="J22" s="88"/>
      <c r="K22" s="88"/>
      <c r="L22" s="88"/>
      <c r="M22" s="110"/>
      <c r="N22" s="110"/>
      <c r="O22" s="110"/>
    </row>
    <row r="23" spans="2:15" customFormat="1" ht="15.75">
      <c r="B23" s="64" t="s">
        <v>268</v>
      </c>
      <c r="C23" s="87"/>
      <c r="D23" s="87"/>
      <c r="E23" s="87"/>
      <c r="F23" s="87"/>
      <c r="G23" s="87"/>
      <c r="H23" s="87"/>
      <c r="I23" s="87"/>
      <c r="J23" s="89"/>
      <c r="K23" s="89"/>
      <c r="L23" s="89"/>
      <c r="M23" s="111"/>
      <c r="N23" s="111"/>
      <c r="O23" s="111"/>
    </row>
    <row r="24" spans="2:15" customFormat="1" ht="15.75">
      <c r="B24" s="58" t="s">
        <v>542</v>
      </c>
      <c r="C24" s="86"/>
      <c r="D24" s="86"/>
      <c r="E24" s="86"/>
      <c r="F24" s="86"/>
      <c r="G24" s="86"/>
      <c r="H24" s="86"/>
      <c r="I24" s="86"/>
      <c r="J24" s="88"/>
      <c r="K24" s="88"/>
      <c r="L24" s="88"/>
      <c r="M24" s="110"/>
      <c r="N24" s="110"/>
      <c r="O24" s="110"/>
    </row>
    <row r="25" spans="2:15">
      <c r="B25" s="64" t="s">
        <v>268</v>
      </c>
      <c r="C25" s="87"/>
      <c r="D25" s="87"/>
      <c r="E25" s="87"/>
      <c r="F25" s="87"/>
      <c r="G25" s="87"/>
      <c r="H25" s="87"/>
      <c r="I25" s="87"/>
      <c r="J25" s="89"/>
      <c r="K25" s="89"/>
      <c r="L25" s="89"/>
      <c r="M25" s="111"/>
      <c r="N25" s="111"/>
      <c r="O25" s="111"/>
    </row>
    <row r="26" spans="2:15">
      <c r="B26" s="58" t="s">
        <v>30</v>
      </c>
      <c r="C26" s="86"/>
      <c r="D26" s="86"/>
      <c r="E26" s="86"/>
      <c r="F26" s="86"/>
      <c r="G26" s="86"/>
      <c r="H26" s="86"/>
      <c r="I26" s="86"/>
      <c r="J26" s="88">
        <v>772.75</v>
      </c>
      <c r="K26" s="88"/>
      <c r="L26" s="88">
        <v>1362.49</v>
      </c>
      <c r="M26" s="110"/>
      <c r="N26" s="110"/>
      <c r="O26" s="110">
        <v>1.6200000000000003E-2</v>
      </c>
    </row>
    <row r="27" spans="2:15">
      <c r="B27" s="64" t="s">
        <v>543</v>
      </c>
      <c r="C27" s="87" t="s">
        <v>544</v>
      </c>
      <c r="D27" s="87" t="s">
        <v>26</v>
      </c>
      <c r="E27" s="87">
        <v>7634</v>
      </c>
      <c r="F27" s="87" t="s">
        <v>487</v>
      </c>
      <c r="G27" s="87">
        <v>0</v>
      </c>
      <c r="H27" s="87" t="s">
        <v>281</v>
      </c>
      <c r="I27" s="87" t="s">
        <v>164</v>
      </c>
      <c r="J27" s="89">
        <v>85.92</v>
      </c>
      <c r="K27" s="89">
        <f>669874.58/3.26</f>
        <v>205483</v>
      </c>
      <c r="L27" s="89">
        <v>575.55999999999995</v>
      </c>
      <c r="M27" s="111">
        <v>0</v>
      </c>
      <c r="N27" s="111">
        <v>0.4224</v>
      </c>
      <c r="O27" s="111">
        <v>6.8000000000000005E-3</v>
      </c>
    </row>
    <row r="28" spans="2:15">
      <c r="B28" s="64" t="s">
        <v>545</v>
      </c>
      <c r="C28" s="87" t="s">
        <v>546</v>
      </c>
      <c r="D28" s="87" t="s">
        <v>26</v>
      </c>
      <c r="E28" s="87">
        <v>6467</v>
      </c>
      <c r="F28" s="87" t="s">
        <v>487</v>
      </c>
      <c r="G28" s="87">
        <v>0</v>
      </c>
      <c r="H28" s="87" t="s">
        <v>281</v>
      </c>
      <c r="I28" s="87" t="s">
        <v>164</v>
      </c>
      <c r="J28" s="89">
        <v>43.05</v>
      </c>
      <c r="K28" s="89">
        <f>372435.44/3.26</f>
        <v>114244.00000000001</v>
      </c>
      <c r="L28" s="89">
        <v>160.33000000000001</v>
      </c>
      <c r="M28" s="111">
        <v>0</v>
      </c>
      <c r="N28" s="111">
        <v>0.1177</v>
      </c>
      <c r="O28" s="111">
        <v>1.9E-3</v>
      </c>
    </row>
    <row r="29" spans="2:15">
      <c r="B29" s="64" t="s">
        <v>547</v>
      </c>
      <c r="C29" s="87" t="s">
        <v>548</v>
      </c>
      <c r="D29" s="87" t="s">
        <v>26</v>
      </c>
      <c r="E29" s="87">
        <v>5617</v>
      </c>
      <c r="F29" s="87" t="s">
        <v>487</v>
      </c>
      <c r="G29" s="87">
        <v>0</v>
      </c>
      <c r="H29" s="87" t="s">
        <v>281</v>
      </c>
      <c r="I29" s="87" t="s">
        <v>164</v>
      </c>
      <c r="J29" s="89">
        <v>577.34</v>
      </c>
      <c r="K29" s="89">
        <f>77428.1622/3.26</f>
        <v>23750.970000000005</v>
      </c>
      <c r="L29" s="89">
        <v>447.02</v>
      </c>
      <c r="M29" s="111">
        <v>0</v>
      </c>
      <c r="N29" s="111">
        <v>0.3281</v>
      </c>
      <c r="O29" s="111">
        <v>5.3E-3</v>
      </c>
    </row>
    <row r="30" spans="2:15">
      <c r="B30" s="64" t="s">
        <v>549</v>
      </c>
      <c r="C30" s="87" t="s">
        <v>550</v>
      </c>
      <c r="D30" s="87" t="s">
        <v>26</v>
      </c>
      <c r="E30" s="87">
        <v>6731</v>
      </c>
      <c r="F30" s="87" t="s">
        <v>487</v>
      </c>
      <c r="G30" s="87">
        <v>0</v>
      </c>
      <c r="H30" s="87" t="s">
        <v>281</v>
      </c>
      <c r="I30" s="87" t="s">
        <v>164</v>
      </c>
      <c r="J30" s="89">
        <v>66.44</v>
      </c>
      <c r="K30" s="89">
        <f>270286.274/3.26</f>
        <v>82909.899999999994</v>
      </c>
      <c r="L30" s="89">
        <v>179.58</v>
      </c>
      <c r="M30" s="111">
        <v>0</v>
      </c>
      <c r="N30" s="111">
        <v>0.1318</v>
      </c>
      <c r="O30" s="111">
        <v>2.0999999999999999E-3</v>
      </c>
    </row>
    <row r="31" spans="2:15">
      <c r="B31" s="58" t="s">
        <v>72</v>
      </c>
      <c r="C31" s="86"/>
      <c r="D31" s="86"/>
      <c r="E31" s="86"/>
      <c r="F31" s="86"/>
      <c r="G31" s="86"/>
      <c r="H31" s="86"/>
      <c r="I31" s="86"/>
      <c r="J31" s="88"/>
      <c r="K31" s="88"/>
      <c r="L31" s="88"/>
      <c r="M31" s="110"/>
      <c r="N31" s="110"/>
      <c r="O31" s="110"/>
    </row>
    <row r="32" spans="2:15">
      <c r="B32" s="119" t="s">
        <v>268</v>
      </c>
      <c r="C32" s="87"/>
      <c r="D32" s="87"/>
      <c r="E32" s="87"/>
      <c r="F32" s="87"/>
      <c r="G32" s="87"/>
      <c r="H32" s="87"/>
      <c r="I32" s="87"/>
      <c r="J32" s="89"/>
      <c r="K32" s="89"/>
      <c r="L32" s="89"/>
      <c r="M32" s="111"/>
      <c r="N32" s="111"/>
      <c r="O32" s="111"/>
    </row>
    <row r="33" spans="2:15">
      <c r="B33" s="114" t="s">
        <v>249</v>
      </c>
      <c r="D33" s="1"/>
      <c r="E33" s="1"/>
    </row>
    <row r="34" spans="2:15">
      <c r="B34" s="114" t="s">
        <v>133</v>
      </c>
      <c r="D34" s="1"/>
      <c r="E34" s="1"/>
    </row>
    <row r="35" spans="2:15">
      <c r="B35" s="114" t="s">
        <v>245</v>
      </c>
      <c r="C35" s="1"/>
      <c r="D35" s="1"/>
      <c r="E35" s="1"/>
    </row>
    <row r="36" spans="2:15">
      <c r="B36" s="114" t="s">
        <v>246</v>
      </c>
      <c r="C36" s="1"/>
      <c r="D36" s="1"/>
      <c r="E36" s="1"/>
    </row>
    <row r="37" spans="2:15">
      <c r="B37" s="134" t="s">
        <v>256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7:O37"/>
  </mergeCells>
  <phoneticPr fontId="4" type="noConversion"/>
  <dataValidations count="1">
    <dataValidation allowBlank="1" showInputMessage="1" showErrorMessage="1" sqref="P25:XFD1048576 A5:XFD11 A25:A1048576 B38:O1048576 B25:O36" xr:uid="{00000000-0002-0000-0700-000000000000}"/>
  </dataValidations>
  <pageMargins left="0.7" right="0.7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workbookViewId="0">
      <selection activeCell="B1" sqref="B1:P28"/>
    </sheetView>
  </sheetViews>
  <sheetFormatPr defaultColWidth="9.140625" defaultRowHeight="18"/>
  <cols>
    <col min="1" max="1" width="6.28515625" style="1" customWidth="1"/>
    <col min="2" max="2" width="60.5703125" style="2" bestFit="1" customWidth="1"/>
    <col min="3" max="3" width="6.28515625" style="2" customWidth="1"/>
    <col min="4" max="4" width="10.28515625" style="2" customWidth="1"/>
    <col min="5" max="5" width="9.140625" style="2" bestFit="1" customWidth="1"/>
    <col min="6" max="6" width="5.5703125" style="1" customWidth="1"/>
    <col min="7" max="7" width="8.42578125" style="1" customWidth="1"/>
    <col min="8" max="8" width="7" style="1" customWidth="1"/>
    <col min="9" max="9" width="7.42578125" style="1" customWidth="1"/>
    <col min="10" max="12" width="11.140625" style="1" customWidth="1"/>
    <col min="13" max="13" width="7.7109375" style="1" customWidth="1"/>
    <col min="14" max="14" width="7.140625" style="1" customWidth="1"/>
    <col min="15" max="15" width="6" style="1" customWidth="1"/>
    <col min="16" max="16" width="7.85546875" style="1" customWidth="1"/>
    <col min="17" max="17" width="8.140625" style="1" customWidth="1"/>
    <col min="18" max="18" width="6.28515625" style="1" customWidth="1"/>
    <col min="19" max="19" width="8" style="1" customWidth="1"/>
    <col min="20" max="20" width="8.7109375" style="1" customWidth="1"/>
    <col min="21" max="21" width="10" style="1" customWidth="1"/>
    <col min="22" max="22" width="9.5703125" style="1" customWidth="1"/>
    <col min="23" max="23" width="6.140625" style="1" customWidth="1"/>
    <col min="24" max="25" width="5.7109375" style="1" customWidth="1"/>
    <col min="26" max="26" width="6.85546875" style="1" customWidth="1"/>
    <col min="27" max="27" width="6.42578125" style="1" customWidth="1"/>
    <col min="28" max="28" width="6.7109375" style="1" customWidth="1"/>
    <col min="29" max="29" width="7.28515625" style="1" customWidth="1"/>
    <col min="30" max="41" width="5.7109375" style="1" customWidth="1"/>
    <col min="42" max="16384" width="9.140625" style="1"/>
  </cols>
  <sheetData>
    <row r="1" spans="1:60">
      <c r="B1" s="80" t="s">
        <v>276</v>
      </c>
    </row>
    <row r="2" spans="1:60">
      <c r="B2" s="80" t="s">
        <v>277</v>
      </c>
    </row>
    <row r="3" spans="1:60">
      <c r="B3" s="80" t="s">
        <v>278</v>
      </c>
    </row>
    <row r="4" spans="1:60">
      <c r="B4" s="80" t="s">
        <v>279</v>
      </c>
    </row>
    <row r="6" spans="1:60" ht="26.25" customHeight="1">
      <c r="B6" s="144" t="s">
        <v>197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60" ht="26.25" customHeight="1">
      <c r="B7" s="144" t="s">
        <v>113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BH7" s="3"/>
    </row>
    <row r="8" spans="1:60" s="3" customFormat="1" ht="63">
      <c r="B8" s="19" t="s">
        <v>137</v>
      </c>
      <c r="C8" s="24" t="s">
        <v>47</v>
      </c>
      <c r="D8" s="75" t="s">
        <v>141</v>
      </c>
      <c r="E8" s="75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5.5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60" t="s">
        <v>1</v>
      </c>
      <c r="D10" s="60" t="s">
        <v>2</v>
      </c>
      <c r="E10" s="60" t="s">
        <v>3</v>
      </c>
      <c r="F10" s="60" t="s">
        <v>3</v>
      </c>
      <c r="G10" s="60" t="s">
        <v>4</v>
      </c>
      <c r="H10" s="60" t="s">
        <v>5</v>
      </c>
      <c r="I10" s="60" t="s">
        <v>6</v>
      </c>
      <c r="J10" s="60" t="s">
        <v>7</v>
      </c>
      <c r="K10" s="62" t="s">
        <v>8</v>
      </c>
      <c r="L10" s="62" t="s">
        <v>9</v>
      </c>
      <c r="BC10" s="1"/>
      <c r="BD10" s="3"/>
      <c r="BE10" s="1"/>
    </row>
    <row r="11" spans="1:60" s="4" customFormat="1" ht="18" customHeight="1">
      <c r="B11" s="55" t="s">
        <v>51</v>
      </c>
      <c r="C11" s="115"/>
      <c r="D11" s="115"/>
      <c r="E11" s="115"/>
      <c r="F11" s="115"/>
      <c r="G11" s="82"/>
      <c r="H11" s="82"/>
      <c r="I11" s="82"/>
      <c r="J11" s="109"/>
      <c r="K11" s="109"/>
      <c r="L11" s="109"/>
      <c r="BC11" s="1"/>
      <c r="BD11" s="3"/>
      <c r="BE11" s="1"/>
      <c r="BG11" s="1"/>
    </row>
    <row r="12" spans="1:60" customFormat="1" ht="18" customHeight="1">
      <c r="B12" s="58" t="s">
        <v>551</v>
      </c>
      <c r="C12" s="86"/>
      <c r="D12" s="86"/>
      <c r="E12" s="86"/>
      <c r="F12" s="86"/>
      <c r="G12" s="88"/>
      <c r="H12" s="88"/>
      <c r="I12" s="88"/>
      <c r="J12" s="110"/>
      <c r="K12" s="110"/>
      <c r="L12" s="110"/>
    </row>
    <row r="13" spans="1:60" customFormat="1" ht="15.75">
      <c r="B13" s="65" t="s">
        <v>268</v>
      </c>
      <c r="C13" s="87"/>
      <c r="D13" s="87"/>
      <c r="E13" s="87"/>
      <c r="F13" s="87"/>
      <c r="G13" s="89"/>
      <c r="H13" s="89"/>
      <c r="I13" s="89"/>
      <c r="J13" s="111"/>
      <c r="K13" s="111"/>
      <c r="L13" s="111"/>
    </row>
    <row r="14" spans="1:60" customFormat="1" ht="15.75">
      <c r="B14" s="58" t="s">
        <v>233</v>
      </c>
      <c r="C14" s="86"/>
      <c r="D14" s="86"/>
      <c r="E14" s="86"/>
      <c r="F14" s="86"/>
      <c r="G14" s="88"/>
      <c r="H14" s="88"/>
      <c r="I14" s="88"/>
      <c r="J14" s="110"/>
      <c r="K14" s="110"/>
      <c r="L14" s="110"/>
    </row>
    <row r="15" spans="1:60" customFormat="1" ht="15.75">
      <c r="B15" s="120" t="s">
        <v>268</v>
      </c>
      <c r="C15" s="87"/>
      <c r="D15" s="87"/>
      <c r="E15" s="87"/>
      <c r="F15" s="87"/>
      <c r="G15" s="89"/>
      <c r="H15" s="89"/>
      <c r="I15" s="89"/>
      <c r="J15" s="111"/>
      <c r="K15" s="111"/>
      <c r="L15" s="111"/>
    </row>
    <row r="16" spans="1:60" customFormat="1">
      <c r="A16" s="1"/>
      <c r="B16" s="114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114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114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114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34" t="s">
        <v>256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customFormat="1" ht="12.75"/>
    <row r="22" spans="1:12" customFormat="1" ht="12.75"/>
    <row r="23" spans="1:12" customFormat="1" ht="12.75"/>
    <row r="24" spans="1:12" customFormat="1" ht="12.75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30</vt:i4>
      </vt:variant>
    </vt:vector>
  </HeadingPairs>
  <TitlesOfParts>
    <vt:vector size="6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2021-07-26T10:13:21Z</cp:lastPrinted>
  <dcterms:created xsi:type="dcterms:W3CDTF">2005-07-19T07:39:38Z</dcterms:created>
  <dcterms:modified xsi:type="dcterms:W3CDTF">2021-07-26T10:15:57Z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