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0\רבעון רביעי 2020\משרד האוצר\"/>
    </mc:Choice>
  </mc:AlternateContent>
  <xr:revisionPtr revIDLastSave="0" documentId="13_ncr:1_{E4BEB233-2218-46CB-A5D0-B58A805C4B98}" xr6:coauthVersionLast="46" xr6:coauthVersionMax="46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קונצרני'!$B$1:$U$50</definedName>
    <definedName name="_xlnm.Print_Area" localSheetId="9">אופציות!$B$1:$L$36</definedName>
    <definedName name="_xlnm.Print_Area" localSheetId="21">הלוואות!$B$1:$R$43</definedName>
    <definedName name="_xlnm.Print_Area" localSheetId="24">'השקעה בחברות מוחזקות'!$B$1:$K$14</definedName>
    <definedName name="_xlnm.Print_Area" localSheetId="25">'השקעות אחרות '!$B$1:$K$14</definedName>
    <definedName name="_xlnm.Print_Area" localSheetId="23">'זכויות מקרקעין'!$B$1:$J$21</definedName>
    <definedName name="_xlnm.Print_Area" localSheetId="10">'חוזים עתידיים'!$B$1:$K$20</definedName>
    <definedName name="_xlnm.Print_Area" localSheetId="26">'יתרת התחייבות להשקעה'!$B$1:$D$15</definedName>
    <definedName name="_xlnm.Print_Area" localSheetId="8">'כתבי אופציה'!$B$1:$L$20</definedName>
    <definedName name="_xlnm.Print_Area" localSheetId="12">'לא סחיר- תעודות התחייבות ממשלתי'!$B$1:$P$26</definedName>
    <definedName name="_xlnm.Print_Area" localSheetId="14">'לא סחיר - אג"ח קונצרני'!$B$1:$S$31</definedName>
    <definedName name="_xlnm.Print_Area" localSheetId="18">'לא סחיר - אופציות'!$B$1:$L$38</definedName>
    <definedName name="_xlnm.Print_Area" localSheetId="19">'לא סחיר - חוזים עתידיים'!$B$1:$K$36</definedName>
    <definedName name="_xlnm.Print_Area" localSheetId="17">'לא סחיר - כתבי אופציה'!$B$1:$P$28</definedName>
    <definedName name="_xlnm.Print_Area" localSheetId="20">'לא סחיר - מוצרים מובנים'!$B$1:$Q$37</definedName>
    <definedName name="_xlnm.Print_Area" localSheetId="15">'לא סחיר - מניות'!$B$1:$M$22</definedName>
    <definedName name="_xlnm.Print_Area" localSheetId="16">'לא סחיר - קרנות השקעה'!$B$4:$K$34,'לא סחיר - קרנות השקעה'!$B$1:$B$3</definedName>
    <definedName name="_xlnm.Print_Area" localSheetId="13">'לא סחיר - תעודות חוב מסחריות'!$B$1:$S$30</definedName>
    <definedName name="_xlnm.Print_Area" localSheetId="11">'מוצרים מובנים'!$B$1:$Q$36</definedName>
    <definedName name="_xlnm.Print_Area" localSheetId="1">מזומנים!$B$1:$L$33</definedName>
    <definedName name="_xlnm.Print_Area" localSheetId="5">מניות!$B$1:$O$35</definedName>
    <definedName name="_xlnm.Print_Area" localSheetId="0">'סכום נכסי הקרן'!$B$1:$D$50</definedName>
    <definedName name="_xlnm.Print_Area" localSheetId="28">'עלות מתואמת אג"ח קונצרני ל.סחיר'!$B$1:$P$29</definedName>
    <definedName name="_xlnm.Print_Area" localSheetId="27">'עלות מתואמת אג"ח קונצרני סחיר'!$B$1:$P$28</definedName>
    <definedName name="_xlnm.Print_Area" localSheetId="29">'עלות מתואמת מסגרות אשראי ללווים'!$B$1:$P$28</definedName>
    <definedName name="_xlnm.Print_Area" localSheetId="22">'פקדונות מעל 3 חודשים'!$B$1:$P$28</definedName>
    <definedName name="_xlnm.Print_Area" localSheetId="7">'קרנות נאמנות'!$B$1:$O$34</definedName>
    <definedName name="_xlnm.Print_Area" localSheetId="6">'קרנות סל'!$B$1:$N$41</definedName>
    <definedName name="_xlnm.Print_Area" localSheetId="2">'תעודות התחייבות ממשלתיות'!$B$1:$R$41</definedName>
    <definedName name="_xlnm.Print_Area" localSheetId="3">'תעודות חוב מסחריות '!$B$1:$U$28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88" l="1"/>
  <c r="L14" i="58" s="1"/>
  <c r="L13" i="58"/>
  <c r="K14" i="58"/>
  <c r="K13" i="58"/>
  <c r="J28" i="62" l="1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</calcChain>
</file>

<file path=xl/sharedStrings.xml><?xml version="1.0" encoding="utf-8"?>
<sst xmlns="http://schemas.openxmlformats.org/spreadsheetml/2006/main" count="2015" uniqueCount="364">
  <si>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</si>
  <si>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</si>
  <si>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</si>
  <si>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</si>
  <si>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</si>
  <si>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</si>
  <si>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</si>
  <si>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</si>
  <si>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</si>
  <si>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</si>
  <si>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</si>
  <si>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</si>
  <si>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</si>
  <si>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</si>
  <si>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</si>
  <si>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</si>
  <si>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</si>
  <si>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</si>
  <si>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</si>
  <si>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</si>
  <si>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</si>
  <si>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</si>
  <si>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</si>
  <si>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</si>
  <si>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</si>
  <si>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</si>
  <si>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</si>
  <si>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</si>
  <si>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</si>
  <si>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</si>
  <si>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</si>
  <si>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</si>
  <si>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</si>
  <si>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</si>
  <si>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</si>
  <si>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</si>
  <si>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</si>
  <si>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</si>
  <si>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</si>
  <si>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</si>
  <si>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</si>
  <si>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</si>
  <si>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</si>
  <si>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</si>
  <si>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</si>
  <si>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</si>
  <si>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</si>
  <si>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</si>
  <si>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</si>
  <si>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</si>
  <si>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</si>
  <si>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</si>
  <si>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</si>
  <si>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</si>
  <si>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</si>
  <si>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</si>
  <si>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</si>
  <si>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</si>
  <si>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</si>
  <si>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</si>
  <si>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</si>
  <si>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</si>
  <si>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</si>
  <si>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</si>
  <si>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</si>
  <si>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</si>
  <si>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</si>
  <si>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</si>
  <si>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</si>
  <si>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</si>
  <si>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</si>
  <si>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</si>
  <si>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</si>
  <si>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</si>
  <si>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</si>
  <si>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</si>
  <si>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</si>
  <si>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</si>
  <si>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</si>
  <si>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</si>
  <si>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</si>
  <si>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</si>
  <si>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</si>
  <si>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</si>
  <si>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</si>
  <si>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</si>
  <si>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</si>
  <si>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</si>
  <si>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</si>
  <si>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</si>
  <si>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</si>
  <si>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</si>
  <si>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</si>
  <si>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</si>
  <si>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</si>
  <si>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</si>
  <si>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</si>
  <si>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</si>
  <si>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</si>
  <si>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</si>
  <si>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</si>
  <si>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</si>
  <si>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</si>
  <si>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</si>
  <si>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</si>
  <si>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</si>
  <si>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</si>
  <si>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</si>
  <si>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</si>
  <si>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</si>
  <si>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</si>
  <si>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</si>
  <si>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</si>
  <si>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</si>
  <si>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</si>
  <si>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</si>
  <si>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</si>
  <si>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</si>
  <si>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</si>
  <si>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</si>
  <si>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</si>
  <si>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</si>
  <si>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</si>
  <si>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</si>
  <si>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</si>
  <si>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</si>
  <si>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</si>
  <si>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</si>
  <si>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</si>
  <si>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</si>
  <si>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</si>
  <si>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</si>
  <si>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</si>
  <si>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</si>
  <si>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</si>
  <si>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</si>
  <si>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</si>
  <si>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</si>
  <si>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</si>
  <si>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</si>
  <si>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</si>
  <si>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</si>
  <si>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</si>
  <si>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</si>
  <si>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</si>
  <si>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</si>
  <si>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</si>
  <si>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</si>
  <si>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</si>
  <si>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</si>
  <si>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</si>
  <si>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</si>
  <si>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</si>
  <si>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</si>
  <si>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</si>
  <si>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</si>
  <si>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</si>
  <si>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</si>
  <si>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</si>
  <si>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</si>
  <si>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</si>
  <si>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</si>
  <si>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</si>
  <si>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</si>
  <si>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</si>
  <si>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</si>
  <si>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</si>
  <si>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</si>
  <si>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</si>
  <si>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</si>
  <si>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</si>
  <si>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</si>
  <si>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</si>
  <si>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</si>
  <si>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</si>
  <si>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</si>
  <si>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</si>
  <si>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</si>
  <si>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</si>
  <si>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</si>
  <si>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</si>
  <si>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</si>
  <si>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</si>
  <si>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</si>
  <si>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</si>
  <si>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</si>
  <si>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</si>
  <si>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</si>
  <si>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</si>
  <si>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</si>
  <si>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</si>
  <si>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</si>
  <si>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</si>
  <si>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</si>
  <si>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</si>
  <si>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</si>
  <si>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</si>
  <si>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</si>
  <si>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</si>
  <si>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</si>
  <si>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</si>
  <si>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</si>
  <si>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</si>
  <si>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</si>
  <si>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</si>
  <si>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</si>
  <si>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</si>
  <si>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</si>
  <si>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</si>
  <si>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</si>
  <si>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</si>
  <si>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</si>
  <si>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</si>
  <si>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</si>
  <si>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</si>
  <si>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</si>
  <si>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</si>
  <si>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</si>
  <si>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</si>
  <si>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</si>
  <si>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</si>
  <si>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</si>
  <si>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</si>
  <si>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</si>
  <si>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</si>
  <si>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</si>
  <si>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</si>
  <si>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</si>
  <si>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</si>
  <si>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</si>
  <si>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</si>
  <si>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</si>
  <si>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</si>
  <si>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</si>
  <si>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</si>
  <si>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</si>
  <si>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</si>
  <si>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</si>
  <si>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</si>
  <si>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</si>
  <si>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</si>
  <si>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</si>
  <si>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</si>
  <si>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</si>
  <si>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</si>
  <si>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</si>
  <si>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</si>
  <si>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</si>
  <si>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</si>
  <si>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</si>
  <si>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</si>
  <si>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</si>
  <si>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</si>
  <si>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</si>
  <si>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</si>
  <si>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</si>
  <si>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</si>
  <si>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</si>
  <si>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</si>
  <si>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</si>
  <si>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</si>
  <si>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</si>
  <si>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</si>
  <si>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</si>
  <si>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</si>
  <si>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</si>
  <si>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</si>
  <si>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</si>
  <si>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</si>
  <si>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</si>
  <si>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</si>
  <si>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</si>
  <si>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</si>
  <si>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</si>
  <si>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31/12/2020</t>
  </si>
  <si>
    <t>עוצ"מ אגודה שיתופית לניהול קופות גמל בע"מ</t>
  </si>
  <si>
    <t>עוצ"מ - מסלול אג"ח ממשלות</t>
  </si>
  <si>
    <t>570009449-00000000000346-0001438</t>
  </si>
  <si>
    <t xml:space="preserve">גליל 5904                                         </t>
  </si>
  <si>
    <t>אין דירוג</t>
  </si>
  <si>
    <t xml:space="preserve">גליל  5903                                        </t>
  </si>
  <si>
    <t xml:space="preserve">ממשל צמודה 1025                                   </t>
  </si>
  <si>
    <t xml:space="preserve">ממשל צמודה 529                                    </t>
  </si>
  <si>
    <t xml:space="preserve">ממשל צמודה 545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</si>
  <si>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</si>
  <si>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</si>
  <si>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</si>
  <si>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</si>
  <si>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</si>
  <si>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</si>
  <si>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</si>
  <si>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421                                    </t>
  </si>
  <si>
    <t xml:space="preserve">ממשל שקלית 425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</si>
  <si>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</si>
  <si>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</si>
  <si>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</si>
  <si>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</si>
  <si>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</si>
  <si>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</si>
  <si>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</si>
  <si>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בארץ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</si>
  <si>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</si>
  <si>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</si>
  <si>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</si>
  <si>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</si>
  <si>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</si>
  <si>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</si>
  <si>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</si>
  <si>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</si>
  <si>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</si>
  <si>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 xml:space="preserve">מגה אור ד'                                        </t>
  </si>
  <si>
    <t>ilA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</si>
  <si>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</si>
  <si>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</si>
  <si>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</si>
  <si>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</si>
  <si>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</si>
  <si>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</si>
  <si>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</si>
  <si>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</si>
  <si>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אשדר ה'                                           </t>
  </si>
  <si>
    <t>בנייה</t>
  </si>
  <si>
    <t xml:space="preserve">אפי נכסים י'                                      </t>
  </si>
  <si>
    <t>נדל"ן מניב בחו"ל</t>
  </si>
  <si>
    <t>A2.il</t>
  </si>
  <si>
    <t xml:space="preserve">ויתניה ד'                                         </t>
  </si>
  <si>
    <t xml:space="preserve">נכסים ובנין ט'                                    </t>
  </si>
  <si>
    <t xml:space="preserve">טבע מ"ר                                           </t>
  </si>
  <si>
    <t>פארמה</t>
  </si>
  <si>
    <t xml:space="preserve">ריט 1                                             </t>
  </si>
  <si>
    <t xml:space="preserve">אלטשולר שחם גמל                                   </t>
  </si>
  <si>
    <t>שרותים פיננסיים</t>
  </si>
  <si>
    <t xml:space="preserve">Teva Pharmaceutical Industries Limi               </t>
  </si>
  <si>
    <t>US8816242098</t>
  </si>
  <si>
    <t>NYSE</t>
  </si>
  <si>
    <t>YAHOO FINANCE</t>
  </si>
  <si>
    <t xml:space="preserve">SEDG-SolarEdge Technologies                       </t>
  </si>
  <si>
    <t>US83417M1045</t>
  </si>
  <si>
    <t>NASDAQ</t>
  </si>
  <si>
    <t>Energy</t>
  </si>
  <si>
    <t xml:space="preserve">VLO-VALERO                                        </t>
  </si>
  <si>
    <t>US91913Y1001</t>
  </si>
  <si>
    <t xml:space="preserve">MICRON TECHNOLO-MU                                </t>
  </si>
  <si>
    <t>US5951121038</t>
  </si>
  <si>
    <t>Technology Hardware &amp; Equipment</t>
  </si>
  <si>
    <t xml:space="preserve">ת"א 35 MTF                                        </t>
  </si>
  <si>
    <t>מניות</t>
  </si>
  <si>
    <t xml:space="preserve">הראל סל ת"ב צמוד                                  </t>
  </si>
  <si>
    <t>אג"ח</t>
  </si>
  <si>
    <t xml:space="preserve">קסם תל בונד 20                                    </t>
  </si>
  <si>
    <t>סה"כ אג"ח ממשלתי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</si>
  <si>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</si>
  <si>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</si>
  <si>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</si>
  <si>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</si>
  <si>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</si>
  <si>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>סה"כ ₪ / מט"ח</t>
  </si>
  <si>
    <t>סה"כ חוזים עתידיים בישראל: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</si>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</sst>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0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3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30" xfId="7" applyFont="1" applyBorder="1" applyAlignment="1">
      <alignment horizontal="right" vertical="center" wrapText="1" indent="1" readingOrder="2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0" fontId="2" fillId="0" borderId="27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topLeftCell="A7" workbookViewId="0">
      <selection activeCell="C11" sqref="C11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274</v>
      </c>
    </row>
    <row r="2" spans="1:36">
      <c r="B2" s="80" t="s">
        <v>275</v>
      </c>
    </row>
    <row r="3" spans="1:36">
      <c r="B3" s="80" t="s">
        <v>276</v>
      </c>
    </row>
    <row r="4" spans="1:36">
      <c r="B4" s="80" t="s">
        <v>277</v>
      </c>
    </row>
    <row r="5" spans="1:36">
      <c r="B5" s="80"/>
    </row>
    <row r="6" spans="1:36" ht="26.25" customHeight="1">
      <c r="B6" s="128" t="s">
        <v>181</v>
      </c>
      <c r="C6" s="129"/>
      <c r="D6" s="130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241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180</v>
      </c>
      <c r="C10" s="97"/>
      <c r="D10" s="98"/>
      <c r="AJ10" s="45"/>
    </row>
    <row r="11" spans="1:36">
      <c r="A11" s="32" t="s">
        <v>150</v>
      </c>
      <c r="B11" s="69" t="s">
        <v>182</v>
      </c>
      <c r="C11" s="100">
        <f>מזומנים!J10</f>
        <v>2337.36</v>
      </c>
      <c r="D11" s="105">
        <f>מזומנים!L10</f>
        <v>5.2499999999999998E-2</v>
      </c>
    </row>
    <row r="12" spans="1:36">
      <c r="B12" s="69" t="s">
        <v>183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36003.089999999997</v>
      </c>
      <c r="D13" s="105">
        <f>'תעודות התחייבות ממשלתיות'!R11</f>
        <v>0.80790000000000006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4381.12</v>
      </c>
      <c r="D15" s="105">
        <f>'אג"ח קונצרני'!U11</f>
        <v>9.8299999999999998E-2</v>
      </c>
    </row>
    <row r="16" spans="1:36">
      <c r="A16" s="33" t="s">
        <v>150</v>
      </c>
      <c r="B16" s="70" t="s">
        <v>91</v>
      </c>
      <c r="C16" s="100">
        <f>מניות!L11</f>
        <v>1217.3399999999999</v>
      </c>
      <c r="D16" s="105">
        <f>מניות!O11</f>
        <v>2.7300000000000001E-2</v>
      </c>
    </row>
    <row r="17" spans="1:4">
      <c r="A17" s="33" t="s">
        <v>150</v>
      </c>
      <c r="B17" s="70" t="s">
        <v>256</v>
      </c>
      <c r="C17" s="100">
        <f>'קרנות סל'!K11</f>
        <v>622.29999999999995</v>
      </c>
      <c r="D17" s="105">
        <f>'קרנות סל'!N11</f>
        <v>1.3999999999999999E-2</v>
      </c>
    </row>
    <row r="18" spans="1:4">
      <c r="A18" s="33" t="s">
        <v>150</v>
      </c>
      <c r="B18" s="70" t="s">
        <v>92</v>
      </c>
      <c r="C18" s="100">
        <f>'קרנות נאמנות'!L11</f>
        <v>0</v>
      </c>
      <c r="D18" s="105">
        <f>'קרנות נאמנות'!O11</f>
        <v>0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184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0</v>
      </c>
      <c r="D27" s="105">
        <f>'לא סחיר - מניות'!M11</f>
        <v>0</v>
      </c>
    </row>
    <row r="28" spans="1:4">
      <c r="A28" s="33" t="s">
        <v>150</v>
      </c>
      <c r="B28" s="70" t="s">
        <v>100</v>
      </c>
      <c r="C28" s="100">
        <f>'לא סחיר - קרנות השקעה'!H11</f>
        <v>0</v>
      </c>
      <c r="D28" s="105">
        <f>'לא סחיר - קרנות השקעה'!K11</f>
        <v>0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208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0</v>
      </c>
      <c r="D31" s="105">
        <f>'לא סחיר - חוזים עתידיים'!K11</f>
        <v>0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185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186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187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188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189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191</v>
      </c>
      <c r="C38" s="100"/>
      <c r="D38" s="124"/>
    </row>
    <row r="39" spans="1:7">
      <c r="A39" s="33" t="s">
        <v>150</v>
      </c>
      <c r="B39" s="73" t="s">
        <v>193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192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194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44561.21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190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173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359</v>
      </c>
      <c r="D47" s="126">
        <v>3.2149999999999999</v>
      </c>
      <c r="G47" s="54"/>
    </row>
    <row r="48" spans="1:7">
      <c r="C48" s="125" t="s">
        <v>360</v>
      </c>
      <c r="D48" s="126">
        <v>3.9441000000000002</v>
      </c>
    </row>
    <row r="49" spans="2:4">
      <c r="C49" s="42"/>
      <c r="D49" s="42"/>
    </row>
    <row r="50" spans="2:4">
      <c r="B50" s="131" t="s">
        <v>255</v>
      </c>
      <c r="C50" s="131"/>
      <c r="D50" s="131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274</v>
      </c>
    </row>
    <row r="2" spans="2:61">
      <c r="B2" s="80" t="s">
        <v>275</v>
      </c>
    </row>
    <row r="3" spans="2:61">
      <c r="B3" s="80" t="s">
        <v>276</v>
      </c>
    </row>
    <row r="4" spans="2:61">
      <c r="B4" s="80" t="s">
        <v>277</v>
      </c>
    </row>
    <row r="6" spans="2:61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61" ht="26.25" customHeight="1">
      <c r="B7" s="145" t="s">
        <v>114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5.75">
      <c r="B12" s="56" t="s">
        <v>231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218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267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352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267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5.75">
      <c r="B17" s="56" t="s">
        <v>219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75">
      <c r="B18" s="59" t="s">
        <v>267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75">
      <c r="B20" s="59" t="s">
        <v>267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5.75">
      <c r="B21" s="56" t="s">
        <v>230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5.75">
      <c r="B22" s="56" t="s">
        <v>218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75">
      <c r="B23" s="59" t="s">
        <v>267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5.75">
      <c r="B24" s="56" t="s">
        <v>223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75">
      <c r="B25" s="59" t="s">
        <v>267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5.75">
      <c r="B26" s="56" t="s">
        <v>219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75">
      <c r="B27" s="59" t="s">
        <v>267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5.75">
      <c r="B28" s="56" t="s">
        <v>220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75">
      <c r="B29" s="59" t="s">
        <v>267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75">
      <c r="B31" s="117" t="s">
        <v>267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244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5" t="s">
        <v>255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.7" right="0.7" top="0.75" bottom="0.75" header="0.3" footer="0.3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274</v>
      </c>
    </row>
    <row r="2" spans="1:60">
      <c r="B2" s="80" t="s">
        <v>275</v>
      </c>
    </row>
    <row r="3" spans="1:60">
      <c r="B3" s="80" t="s">
        <v>276</v>
      </c>
    </row>
    <row r="4" spans="1:60">
      <c r="B4" s="80" t="s">
        <v>277</v>
      </c>
    </row>
    <row r="6" spans="1:60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7"/>
      <c r="BD6" s="1" t="s">
        <v>142</v>
      </c>
      <c r="BF6" s="1" t="s">
        <v>174</v>
      </c>
      <c r="BH6" s="3" t="s">
        <v>164</v>
      </c>
    </row>
    <row r="7" spans="1:60" ht="26.25" customHeight="1">
      <c r="B7" s="145" t="s">
        <v>115</v>
      </c>
      <c r="C7" s="146"/>
      <c r="D7" s="146"/>
      <c r="E7" s="146"/>
      <c r="F7" s="146"/>
      <c r="G7" s="146"/>
      <c r="H7" s="146"/>
      <c r="I7" s="146"/>
      <c r="J7" s="146"/>
      <c r="K7" s="147"/>
      <c r="BD7" s="3" t="s">
        <v>143</v>
      </c>
      <c r="BF7" s="1" t="s">
        <v>151</v>
      </c>
      <c r="BH7" s="3" t="s">
        <v>163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47" t="s">
        <v>169</v>
      </c>
      <c r="K8" s="25" t="s">
        <v>171</v>
      </c>
      <c r="BC8" s="1" t="s">
        <v>148</v>
      </c>
      <c r="BD8" s="1" t="s">
        <v>149</v>
      </c>
      <c r="BE8" s="1" t="s">
        <v>152</v>
      </c>
      <c r="BG8" s="4" t="s">
        <v>165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166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175</v>
      </c>
      <c r="BG10" s="1" t="s">
        <v>168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167</v>
      </c>
    </row>
    <row r="12" spans="1:60" customFormat="1" ht="15.75">
      <c r="B12" s="56" t="s">
        <v>353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267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354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267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248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244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245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5" t="s">
        <v>255</v>
      </c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176</v>
      </c>
    </row>
    <row r="24" spans="1:58">
      <c r="C24" s="3"/>
      <c r="D24" s="3"/>
      <c r="E24" s="3"/>
      <c r="F24" s="3"/>
      <c r="G24" s="3"/>
      <c r="H24" s="3"/>
      <c r="BF24" s="1" t="s">
        <v>179</v>
      </c>
    </row>
    <row r="25" spans="1:58">
      <c r="C25" s="3"/>
      <c r="D25" s="3"/>
      <c r="E25" s="3"/>
      <c r="F25" s="3"/>
      <c r="G25" s="3"/>
      <c r="H25" s="3"/>
      <c r="BF25" s="1" t="s">
        <v>156</v>
      </c>
    </row>
    <row r="26" spans="1:58">
      <c r="C26" s="3"/>
      <c r="D26" s="3"/>
      <c r="E26" s="3"/>
      <c r="F26" s="3"/>
      <c r="G26" s="3"/>
      <c r="H26" s="3"/>
      <c r="BF26" s="1" t="s">
        <v>157</v>
      </c>
    </row>
    <row r="27" spans="1:58">
      <c r="C27" s="3"/>
      <c r="D27" s="3"/>
      <c r="E27" s="3"/>
      <c r="F27" s="3"/>
      <c r="G27" s="3"/>
      <c r="H27" s="3"/>
      <c r="BF27" s="1" t="s">
        <v>178</v>
      </c>
    </row>
    <row r="28" spans="1:58">
      <c r="C28" s="3"/>
      <c r="D28" s="3"/>
      <c r="E28" s="3"/>
      <c r="F28" s="3"/>
      <c r="G28" s="3"/>
      <c r="H28" s="3"/>
      <c r="BF28" s="1" t="s">
        <v>158</v>
      </c>
    </row>
    <row r="29" spans="1:58">
      <c r="C29" s="3"/>
      <c r="D29" s="3"/>
      <c r="E29" s="3"/>
      <c r="F29" s="3"/>
      <c r="G29" s="3"/>
      <c r="H29" s="3"/>
      <c r="BF29" s="1" t="s">
        <v>159</v>
      </c>
    </row>
    <row r="30" spans="1:58">
      <c r="C30" s="3"/>
      <c r="D30" s="3"/>
      <c r="E30" s="3"/>
      <c r="F30" s="3"/>
      <c r="G30" s="3"/>
      <c r="H30" s="3"/>
      <c r="BF30" s="1" t="s">
        <v>177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274</v>
      </c>
    </row>
    <row r="2" spans="2:81">
      <c r="B2" s="80" t="s">
        <v>275</v>
      </c>
    </row>
    <row r="3" spans="2:81">
      <c r="B3" s="80" t="s">
        <v>276</v>
      </c>
    </row>
    <row r="4" spans="2:81">
      <c r="B4" s="80" t="s">
        <v>277</v>
      </c>
    </row>
    <row r="6" spans="2:81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81" ht="26.25" customHeight="1">
      <c r="B7" s="145" t="s">
        <v>116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74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231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267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267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267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267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230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267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267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267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267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244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245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255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P28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274</v>
      </c>
    </row>
    <row r="2" spans="2:72">
      <c r="B2" s="80" t="s">
        <v>275</v>
      </c>
    </row>
    <row r="3" spans="2:72">
      <c r="B3" s="80" t="s">
        <v>276</v>
      </c>
    </row>
    <row r="4" spans="2:72">
      <c r="B4" s="80" t="s">
        <v>277</v>
      </c>
    </row>
    <row r="6" spans="2:7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72" ht="26.25" customHeight="1">
      <c r="B7" s="145" t="s">
        <v>108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247</v>
      </c>
      <c r="L8" s="24" t="s">
        <v>243</v>
      </c>
      <c r="M8" s="24" t="s">
        <v>131</v>
      </c>
      <c r="N8" s="24" t="s">
        <v>68</v>
      </c>
      <c r="O8" s="47" t="s">
        <v>169</v>
      </c>
      <c r="P8" s="25" t="s">
        <v>171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249</v>
      </c>
      <c r="L9" s="26" t="s">
        <v>75</v>
      </c>
      <c r="M9" s="26" t="s">
        <v>241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231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267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267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267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267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267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230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267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355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267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244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245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5" t="s">
        <v>255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274</v>
      </c>
    </row>
    <row r="2" spans="2:65">
      <c r="B2" s="80" t="s">
        <v>275</v>
      </c>
    </row>
    <row r="3" spans="2:65">
      <c r="B3" s="80" t="s">
        <v>276</v>
      </c>
    </row>
    <row r="4" spans="2:65">
      <c r="B4" s="80" t="s">
        <v>277</v>
      </c>
    </row>
    <row r="6" spans="2:6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65" ht="26.25" customHeight="1">
      <c r="B7" s="145" t="s">
        <v>109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172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231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267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267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267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267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230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267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267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248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244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245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255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274</v>
      </c>
    </row>
    <row r="2" spans="2:81">
      <c r="B2" s="80" t="s">
        <v>275</v>
      </c>
    </row>
    <row r="3" spans="2:81">
      <c r="B3" s="80" t="s">
        <v>276</v>
      </c>
    </row>
    <row r="4" spans="2:81">
      <c r="B4" s="80" t="s">
        <v>277</v>
      </c>
    </row>
    <row r="6" spans="2:8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81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172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231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75">
      <c r="B14" s="66" t="s">
        <v>267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75">
      <c r="B16" s="66" t="s">
        <v>267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267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267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230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267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267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255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.7" right="0.7" top="0.75" bottom="0.75" header="0.3" footer="0.3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8.42578125" style="1" customWidth="1"/>
    <col min="9" max="9" width="7.28515625" style="1" customWidth="1"/>
    <col min="10" max="10" width="8.140625" style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274</v>
      </c>
    </row>
    <row r="2" spans="2:98">
      <c r="B2" s="80" t="s">
        <v>275</v>
      </c>
    </row>
    <row r="3" spans="2:98">
      <c r="B3" s="80" t="s">
        <v>276</v>
      </c>
    </row>
    <row r="4" spans="2:98">
      <c r="B4" s="80" t="s">
        <v>277</v>
      </c>
    </row>
    <row r="6" spans="2:98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</row>
    <row r="7" spans="2:98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247</v>
      </c>
      <c r="I8" s="24" t="s">
        <v>243</v>
      </c>
      <c r="J8" s="24" t="s">
        <v>131</v>
      </c>
      <c r="K8" s="24" t="s">
        <v>68</v>
      </c>
      <c r="L8" s="47" t="s">
        <v>169</v>
      </c>
      <c r="M8" s="25" t="s">
        <v>171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249</v>
      </c>
      <c r="I9" s="26" t="s">
        <v>75</v>
      </c>
      <c r="J9" s="26" t="s">
        <v>241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/>
      <c r="I11" s="82"/>
      <c r="J11" s="82"/>
      <c r="K11" s="109"/>
      <c r="L11" s="109"/>
      <c r="M11" s="10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231</v>
      </c>
      <c r="C12" s="86"/>
      <c r="D12" s="86"/>
      <c r="E12" s="86"/>
      <c r="F12" s="86"/>
      <c r="G12" s="86"/>
      <c r="H12" s="88"/>
      <c r="I12" s="88"/>
      <c r="J12" s="88"/>
      <c r="K12" s="110"/>
      <c r="L12" s="110"/>
      <c r="M12" s="110"/>
    </row>
    <row r="13" spans="2:98" customFormat="1" ht="15.75">
      <c r="B13" s="59" t="s">
        <v>267</v>
      </c>
      <c r="C13" s="87"/>
      <c r="D13" s="87"/>
      <c r="E13" s="87"/>
      <c r="F13" s="87"/>
      <c r="G13" s="87"/>
      <c r="H13" s="89"/>
      <c r="I13" s="89"/>
      <c r="J13" s="89"/>
      <c r="K13" s="111"/>
      <c r="L13" s="111"/>
      <c r="M13" s="111"/>
    </row>
    <row r="14" spans="2:98" customFormat="1" ht="15.75">
      <c r="B14" s="58" t="s">
        <v>230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5.75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75">
      <c r="B16" s="59" t="s">
        <v>267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5.75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75">
      <c r="B18" s="117" t="s">
        <v>267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5" t="s">
        <v>255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5" width="8.7109375" style="1" customWidth="1"/>
    <col min="6" max="6" width="8.42578125" style="1" customWidth="1"/>
    <col min="7" max="7" width="7.140625" style="1" customWidth="1"/>
    <col min="8" max="8" width="8.85546875" style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274</v>
      </c>
    </row>
    <row r="2" spans="2:55">
      <c r="B2" s="80" t="s">
        <v>275</v>
      </c>
    </row>
    <row r="3" spans="2:55">
      <c r="B3" s="80" t="s">
        <v>276</v>
      </c>
    </row>
    <row r="4" spans="2:55">
      <c r="B4" s="80" t="s">
        <v>277</v>
      </c>
    </row>
    <row r="6" spans="2:5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55" ht="26.25" customHeight="1">
      <c r="B7" s="145" t="s">
        <v>117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247</v>
      </c>
      <c r="G8" s="24" t="s">
        <v>243</v>
      </c>
      <c r="H8" s="24" t="s">
        <v>131</v>
      </c>
      <c r="I8" s="24" t="s">
        <v>68</v>
      </c>
      <c r="J8" s="47" t="s">
        <v>169</v>
      </c>
      <c r="K8" s="25" t="s">
        <v>171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249</v>
      </c>
      <c r="G9" s="26" t="s">
        <v>75</v>
      </c>
      <c r="H9" s="26" t="s">
        <v>241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/>
      <c r="G11" s="82"/>
      <c r="H11" s="82"/>
      <c r="I11" s="109"/>
      <c r="J11" s="109"/>
      <c r="K11" s="109"/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231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221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267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226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267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1:11" customFormat="1" ht="15.75">
      <c r="B17" s="56" t="s">
        <v>227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1:11" customFormat="1" ht="15.75">
      <c r="B18" s="59" t="s">
        <v>267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1:11" customFormat="1" ht="15.75">
      <c r="B19" s="56" t="s">
        <v>228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1:11" customFormat="1" ht="15.75">
      <c r="B20" s="59" t="s">
        <v>267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1:11" customFormat="1" ht="15.75">
      <c r="B21" s="56" t="s">
        <v>230</v>
      </c>
      <c r="C21" s="86"/>
      <c r="D21" s="86"/>
      <c r="E21" s="93"/>
      <c r="F21" s="88"/>
      <c r="G21" s="88"/>
      <c r="H21" s="88"/>
      <c r="I21" s="110"/>
      <c r="J21" s="110"/>
      <c r="K21" s="110"/>
    </row>
    <row r="22" spans="1:11" customFormat="1" ht="16.5" customHeight="1">
      <c r="B22" s="56" t="s">
        <v>221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1:11" customFormat="1" ht="16.5" customHeight="1">
      <c r="B23" s="59" t="s">
        <v>267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1:11" customFormat="1" ht="16.5" customHeight="1">
      <c r="B24" s="56" t="s">
        <v>226</v>
      </c>
      <c r="C24" s="86"/>
      <c r="D24" s="86"/>
      <c r="E24" s="93"/>
      <c r="F24" s="88"/>
      <c r="G24" s="88"/>
      <c r="H24" s="88"/>
      <c r="I24" s="110"/>
      <c r="J24" s="110"/>
      <c r="K24" s="110"/>
    </row>
    <row r="25" spans="1:11" customFormat="1" ht="15.75">
      <c r="B25" s="59" t="s">
        <v>267</v>
      </c>
      <c r="C25" s="87"/>
      <c r="D25" s="87"/>
      <c r="E25" s="94"/>
      <c r="F25" s="89"/>
      <c r="G25" s="89"/>
      <c r="H25" s="89"/>
      <c r="I25" s="111"/>
      <c r="J25" s="111"/>
      <c r="K25" s="111"/>
    </row>
    <row r="26" spans="1:11" customFormat="1" ht="15.75">
      <c r="B26" s="56" t="s">
        <v>227</v>
      </c>
      <c r="C26" s="86"/>
      <c r="D26" s="86"/>
      <c r="E26" s="93"/>
      <c r="F26" s="88"/>
      <c r="G26" s="88"/>
      <c r="H26" s="88"/>
      <c r="I26" s="110"/>
      <c r="J26" s="110"/>
      <c r="K26" s="110"/>
    </row>
    <row r="27" spans="1:11" customFormat="1" ht="15.75">
      <c r="B27" s="59" t="s">
        <v>267</v>
      </c>
      <c r="C27" s="87"/>
      <c r="D27" s="87"/>
      <c r="E27" s="94"/>
      <c r="F27" s="89"/>
      <c r="G27" s="89"/>
      <c r="H27" s="89"/>
      <c r="I27" s="111"/>
      <c r="J27" s="111"/>
      <c r="K27" s="111"/>
    </row>
    <row r="28" spans="1:11" customFormat="1" ht="15.75">
      <c r="B28" s="56" t="s">
        <v>228</v>
      </c>
      <c r="C28" s="86"/>
      <c r="D28" s="86"/>
      <c r="E28" s="93"/>
      <c r="F28" s="88"/>
      <c r="G28" s="88"/>
      <c r="H28" s="88"/>
      <c r="I28" s="110"/>
      <c r="J28" s="110"/>
      <c r="K28" s="110"/>
    </row>
    <row r="29" spans="1:11" customFormat="1" ht="15.75">
      <c r="B29" s="117" t="s">
        <v>267</v>
      </c>
      <c r="C29" s="87"/>
      <c r="D29" s="87"/>
      <c r="E29" s="94"/>
      <c r="F29" s="89"/>
      <c r="G29" s="89"/>
      <c r="H29" s="89"/>
      <c r="I29" s="111"/>
      <c r="J29" s="111"/>
      <c r="K29" s="111"/>
    </row>
    <row r="30" spans="1:11" customFormat="1">
      <c r="A30" s="1"/>
      <c r="B30" s="114" t="s">
        <v>248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>
      <c r="A31" s="1"/>
      <c r="B31" s="114" t="s">
        <v>133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14" t="s">
        <v>244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245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35" t="s">
        <v>255</v>
      </c>
      <c r="C34" s="135"/>
      <c r="D34" s="135"/>
      <c r="E34" s="135"/>
      <c r="F34" s="135"/>
      <c r="G34" s="135"/>
      <c r="H34" s="135"/>
      <c r="I34" s="135"/>
      <c r="J34" s="135"/>
      <c r="K34" s="135"/>
    </row>
    <row r="35" spans="1:11" customFormat="1" ht="12.75"/>
    <row r="36" spans="1:11" customFormat="1" ht="12.75"/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4:K34"/>
  </mergeCells>
  <phoneticPr fontId="4" type="noConversion"/>
  <dataValidations count="1">
    <dataValidation allowBlank="1" showInputMessage="1" showErrorMessage="1" sqref="A5:XFD11 A43:XFD1048576 A30:A34 B30:K33" xr:uid="{00000000-0002-0000-1000-000000000000}"/>
  </dataValidations>
  <pageMargins left="0.7" right="0.7" top="0.75" bottom="0.75" header="0.3" footer="0.3"/>
  <pageSetup paperSize="9"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274</v>
      </c>
    </row>
    <row r="2" spans="1:59">
      <c r="B2" s="80" t="s">
        <v>275</v>
      </c>
    </row>
    <row r="3" spans="1:59">
      <c r="B3" s="80" t="s">
        <v>276</v>
      </c>
    </row>
    <row r="4" spans="1:59">
      <c r="B4" s="80" t="s">
        <v>277</v>
      </c>
    </row>
    <row r="6" spans="1:59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59" ht="26.25" customHeight="1">
      <c r="B7" s="145" t="s">
        <v>118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351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267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232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267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248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255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.7" right="0.7" top="0.75" bottom="0.75" header="0.3" footer="0.3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274</v>
      </c>
    </row>
    <row r="2" spans="2:52">
      <c r="B2" s="80" t="s">
        <v>275</v>
      </c>
    </row>
    <row r="3" spans="2:52">
      <c r="B3" s="80" t="s">
        <v>276</v>
      </c>
    </row>
    <row r="4" spans="2:52">
      <c r="B4" s="80" t="s">
        <v>277</v>
      </c>
    </row>
    <row r="6" spans="2:5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52" ht="26.25" customHeight="1">
      <c r="B7" s="145" t="s">
        <v>119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234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218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267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356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267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222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267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219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267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267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233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218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267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223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267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219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267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220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267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267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248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244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245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5" t="s">
        <v>255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C16" sqref="C1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0.28515625" style="1" customWidth="1"/>
    <col min="8" max="9" width="7.85546875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274</v>
      </c>
    </row>
    <row r="2" spans="2:13">
      <c r="B2" s="80" t="s">
        <v>275</v>
      </c>
    </row>
    <row r="3" spans="2:13">
      <c r="B3" s="80" t="s">
        <v>276</v>
      </c>
    </row>
    <row r="4" spans="2:13">
      <c r="B4" s="80" t="s">
        <v>277</v>
      </c>
    </row>
    <row r="5" spans="2:13">
      <c r="B5" s="81"/>
    </row>
    <row r="6" spans="2:13" ht="26.25" customHeight="1">
      <c r="B6" s="132" t="s">
        <v>195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169</v>
      </c>
      <c r="L7" s="13" t="s">
        <v>170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241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2337.36</v>
      </c>
      <c r="K10" s="109"/>
      <c r="L10" s="109">
        <v>5.2499999999999998E-2</v>
      </c>
    </row>
    <row r="11" spans="2:13" customFormat="1" ht="15.75">
      <c r="B11" s="56" t="s">
        <v>231</v>
      </c>
      <c r="C11" s="86"/>
      <c r="D11" s="86"/>
      <c r="E11" s="86"/>
      <c r="F11" s="86"/>
      <c r="G11" s="86"/>
      <c r="H11" s="110"/>
      <c r="I11" s="110"/>
      <c r="J11" s="88">
        <v>2337.36</v>
      </c>
      <c r="K11" s="110"/>
      <c r="L11" s="110">
        <v>5.2499999999999998E-2</v>
      </c>
    </row>
    <row r="12" spans="2:13" customFormat="1" ht="15.75">
      <c r="B12" s="56" t="s">
        <v>266</v>
      </c>
      <c r="C12" s="86"/>
      <c r="D12" s="86"/>
      <c r="E12" s="86"/>
      <c r="F12" s="86"/>
      <c r="G12" s="86"/>
      <c r="H12" s="110"/>
      <c r="I12" s="110"/>
      <c r="J12" s="88">
        <v>2337.36</v>
      </c>
      <c r="K12" s="110"/>
      <c r="L12" s="110">
        <v>5.2499999999999998E-2</v>
      </c>
    </row>
    <row r="13" spans="2:13" customFormat="1" ht="15.75">
      <c r="B13" s="57" t="s">
        <v>361</v>
      </c>
      <c r="C13" s="127">
        <v>9020015</v>
      </c>
      <c r="D13" s="127">
        <v>31</v>
      </c>
      <c r="E13" s="127" t="s">
        <v>362</v>
      </c>
      <c r="F13" s="127" t="s">
        <v>296</v>
      </c>
      <c r="G13" s="127" t="s">
        <v>164</v>
      </c>
      <c r="H13" s="111">
        <v>0</v>
      </c>
      <c r="I13" s="111">
        <v>0</v>
      </c>
      <c r="J13" s="89">
        <v>1716.23</v>
      </c>
      <c r="K13" s="111">
        <f>+J13/$J$10</f>
        <v>0.73426001985145628</v>
      </c>
      <c r="L13" s="111">
        <f>+J13/'סכום נכסי הקרן'!$C$42</f>
        <v>3.8513990082405754E-2</v>
      </c>
    </row>
    <row r="14" spans="2:13" customFormat="1" ht="15.75">
      <c r="B14" s="57" t="s">
        <v>363</v>
      </c>
      <c r="C14" s="127">
        <v>11010043</v>
      </c>
      <c r="D14" s="127">
        <v>12</v>
      </c>
      <c r="E14" s="127" t="s">
        <v>295</v>
      </c>
      <c r="F14" s="127" t="s">
        <v>296</v>
      </c>
      <c r="G14" s="127" t="s">
        <v>164</v>
      </c>
      <c r="H14" s="111">
        <v>0</v>
      </c>
      <c r="I14" s="111">
        <v>0</v>
      </c>
      <c r="J14" s="89">
        <v>621.13</v>
      </c>
      <c r="K14" s="111">
        <f>+J14/$J$10</f>
        <v>0.26573998014854366</v>
      </c>
      <c r="L14" s="111">
        <f>+J14/'סכום נכסי הקרן'!$C$42</f>
        <v>1.3938804624021655E-2</v>
      </c>
    </row>
    <row r="15" spans="2:13" customFormat="1" ht="15.75">
      <c r="B15" s="56" t="s">
        <v>268</v>
      </c>
      <c r="C15" s="86"/>
      <c r="D15" s="86"/>
      <c r="E15" s="86"/>
      <c r="F15" s="86"/>
      <c r="G15" s="86"/>
      <c r="H15" s="110"/>
      <c r="I15" s="110"/>
      <c r="J15" s="88"/>
      <c r="K15" s="110"/>
      <c r="L15" s="110"/>
    </row>
    <row r="16" spans="2:13" customFormat="1" ht="15.75">
      <c r="B16" s="57" t="s">
        <v>267</v>
      </c>
      <c r="C16" s="87"/>
      <c r="D16" s="87"/>
      <c r="E16" s="87"/>
      <c r="F16" s="87"/>
      <c r="G16" s="87"/>
      <c r="H16" s="111"/>
      <c r="I16" s="111"/>
      <c r="J16" s="89"/>
      <c r="K16" s="111"/>
      <c r="L16" s="111"/>
    </row>
    <row r="17" spans="1:12" customFormat="1" ht="15.75">
      <c r="B17" s="56" t="s">
        <v>269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75">
      <c r="B18" s="57" t="s">
        <v>267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5.75">
      <c r="B19" s="56" t="s">
        <v>270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75">
      <c r="B20" s="57" t="s">
        <v>267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5.75">
      <c r="B21" s="56" t="s">
        <v>271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75">
      <c r="B22" s="57" t="s">
        <v>267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5.75">
      <c r="B23" s="56" t="s">
        <v>272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75">
      <c r="B24" s="57" t="s">
        <v>267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5.75">
      <c r="B25" s="56" t="s">
        <v>273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75">
      <c r="B26" s="57" t="s">
        <v>267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5.75">
      <c r="B27" s="56" t="s">
        <v>230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5.75">
      <c r="B28" s="56" t="s">
        <v>268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75">
      <c r="B29" s="57" t="s">
        <v>267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5.75">
      <c r="B30" s="56" t="s">
        <v>273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75">
      <c r="B31" s="116" t="s">
        <v>267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5" t="s">
        <v>255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.7" right="0.7" top="0.75" bottom="0.75" header="0.3" footer="0.3"/>
  <pageSetup paperSize="9" scale="8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7.28515625" style="1" customWidth="1"/>
    <col min="9" max="9" width="8" style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274</v>
      </c>
    </row>
    <row r="2" spans="2:49">
      <c r="B2" s="80" t="s">
        <v>275</v>
      </c>
    </row>
    <row r="3" spans="2:49">
      <c r="B3" s="80" t="s">
        <v>276</v>
      </c>
    </row>
    <row r="4" spans="2:49">
      <c r="B4" s="80" t="s">
        <v>277</v>
      </c>
    </row>
    <row r="6" spans="2:49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49" ht="26.25" customHeight="1">
      <c r="B7" s="145" t="s">
        <v>120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47" t="s">
        <v>169</v>
      </c>
      <c r="K8" s="25" t="s">
        <v>171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/>
      <c r="H11" s="82"/>
      <c r="I11" s="82"/>
      <c r="J11" s="109"/>
      <c r="K11" s="109"/>
      <c r="AW11" s="1"/>
    </row>
    <row r="12" spans="2:49" customFormat="1" ht="19.5" customHeight="1">
      <c r="B12" s="58" t="s">
        <v>357</v>
      </c>
      <c r="C12" s="86"/>
      <c r="D12" s="86"/>
      <c r="E12" s="86"/>
      <c r="F12" s="93"/>
      <c r="G12" s="88"/>
      <c r="H12" s="88"/>
      <c r="I12" s="88"/>
      <c r="J12" s="110"/>
      <c r="K12" s="110"/>
    </row>
    <row r="13" spans="2:49" customFormat="1" ht="15.75">
      <c r="B13" s="58" t="s">
        <v>218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267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356</v>
      </c>
      <c r="C15" s="86"/>
      <c r="D15" s="86"/>
      <c r="E15" s="86"/>
      <c r="F15" s="93"/>
      <c r="G15" s="88"/>
      <c r="H15" s="88"/>
      <c r="I15" s="88"/>
      <c r="J15" s="110"/>
      <c r="K15" s="110"/>
    </row>
    <row r="16" spans="2:49" customFormat="1" ht="15.75">
      <c r="B16" s="66" t="s">
        <v>267</v>
      </c>
      <c r="C16" s="87"/>
      <c r="D16" s="87"/>
      <c r="E16" s="87"/>
      <c r="F16" s="94"/>
      <c r="G16" s="89"/>
      <c r="H16" s="89"/>
      <c r="I16" s="89"/>
      <c r="J16" s="111"/>
      <c r="K16" s="111"/>
    </row>
    <row r="17" spans="1:11" customFormat="1" ht="15.75">
      <c r="B17" s="58" t="s">
        <v>222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75">
      <c r="B18" s="66" t="s">
        <v>267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5.75">
      <c r="B19" s="58" t="s">
        <v>219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75">
      <c r="B20" s="66" t="s">
        <v>267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75">
      <c r="B22" s="66" t="s">
        <v>267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5.75">
      <c r="B23" s="58" t="s">
        <v>235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5.75">
      <c r="B24" s="58" t="s">
        <v>218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75">
      <c r="B25" s="66" t="s">
        <v>267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5.75">
      <c r="B26" s="58" t="s">
        <v>223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75">
      <c r="B27" s="66" t="s">
        <v>267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5.75">
      <c r="B28" s="58" t="s">
        <v>219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75">
      <c r="B29" s="66" t="s">
        <v>267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5.75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75">
      <c r="B31" s="121" t="s">
        <v>267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244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5" t="s">
        <v>255</v>
      </c>
      <c r="C36" s="135"/>
      <c r="D36" s="135"/>
      <c r="E36" s="135"/>
      <c r="F36" s="135"/>
      <c r="G36" s="135"/>
      <c r="H36" s="135"/>
      <c r="I36" s="135"/>
      <c r="J36" s="135"/>
      <c r="K36" s="135"/>
    </row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.7" right="0.7" top="0.75" bottom="0.75" header="0.3" footer="0.3"/>
  <pageSetup paperSize="9" scale="7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274</v>
      </c>
    </row>
    <row r="2" spans="2:78">
      <c r="B2" s="80" t="s">
        <v>275</v>
      </c>
    </row>
    <row r="3" spans="2:78">
      <c r="B3" s="80" t="s">
        <v>276</v>
      </c>
    </row>
    <row r="4" spans="2:78">
      <c r="B4" s="80" t="s">
        <v>277</v>
      </c>
    </row>
    <row r="6" spans="2:78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78" ht="26.25" customHeight="1">
      <c r="B7" s="145" t="s">
        <v>121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131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249</v>
      </c>
      <c r="M9" s="15" t="s">
        <v>75</v>
      </c>
      <c r="N9" s="15" t="s">
        <v>241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231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267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267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267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267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230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267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267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267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267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244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245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255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.7" right="0.7" top="0.75" bottom="0.75" header="0.3" footer="0.3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274</v>
      </c>
    </row>
    <row r="2" spans="2:62">
      <c r="B2" s="80" t="s">
        <v>275</v>
      </c>
    </row>
    <row r="3" spans="2:62">
      <c r="B3" s="80" t="s">
        <v>276</v>
      </c>
    </row>
    <row r="4" spans="2:62">
      <c r="B4" s="80" t="s">
        <v>277</v>
      </c>
    </row>
    <row r="6" spans="2:6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</row>
    <row r="7" spans="2:62" s="3" customFormat="1" ht="78.75">
      <c r="B7" s="19" t="s">
        <v>137</v>
      </c>
      <c r="C7" s="24" t="s">
        <v>214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265</v>
      </c>
      <c r="K7" s="24" t="s">
        <v>122</v>
      </c>
      <c r="L7" s="12" t="s">
        <v>35</v>
      </c>
      <c r="M7" s="47" t="s">
        <v>19</v>
      </c>
      <c r="N7" s="24" t="s">
        <v>247</v>
      </c>
      <c r="O7" s="24" t="s">
        <v>243</v>
      </c>
      <c r="P7" s="24" t="s">
        <v>131</v>
      </c>
      <c r="Q7" s="47" t="s">
        <v>169</v>
      </c>
      <c r="R7" s="25" t="s">
        <v>171</v>
      </c>
      <c r="S7" s="1"/>
      <c r="T7" s="1"/>
      <c r="U7" s="1"/>
      <c r="V7" s="1"/>
      <c r="W7" s="1"/>
      <c r="X7" s="1"/>
      <c r="BI7" s="3" t="s">
        <v>162</v>
      </c>
      <c r="BJ7" s="3" t="s">
        <v>164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249</v>
      </c>
      <c r="O8" s="15" t="s">
        <v>75</v>
      </c>
      <c r="P8" s="15" t="s">
        <v>241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160</v>
      </c>
      <c r="BJ8" s="3" t="s">
        <v>163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161</v>
      </c>
      <c r="BJ9" s="4" t="s">
        <v>165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166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75">
      <c r="B13" s="66" t="s">
        <v>267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5.75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75">
      <c r="B15" s="66" t="s">
        <v>267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5.75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75">
      <c r="B17" s="66" t="s">
        <v>267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5.75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5.75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75">
      <c r="B21" s="66" t="s">
        <v>267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5.75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75">
      <c r="B23" s="66" t="s">
        <v>267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75">
      <c r="B24" s="66" t="s">
        <v>267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75">
      <c r="B26" s="66" t="s">
        <v>267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5.75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75">
      <c r="B28" s="66" t="s">
        <v>267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5.75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5.75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66" t="s">
        <v>267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5.75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75">
      <c r="B33" s="66" t="s">
        <v>267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5.75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75">
      <c r="B35" s="66" t="s">
        <v>267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5.75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75">
      <c r="B37" s="121" t="s">
        <v>267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248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244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5" t="s">
        <v>255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.7" right="0.7" top="0.75" bottom="0.75" header="0.3" footer="0.3"/>
  <pageSetup paperSize="9" scale="6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274</v>
      </c>
    </row>
    <row r="2" spans="2:64">
      <c r="B2" s="80" t="s">
        <v>275</v>
      </c>
    </row>
    <row r="3" spans="2:64">
      <c r="B3" s="80" t="s">
        <v>276</v>
      </c>
    </row>
    <row r="4" spans="2:64">
      <c r="B4" s="80" t="s">
        <v>277</v>
      </c>
    </row>
    <row r="6" spans="2:64" ht="26.25" customHeight="1">
      <c r="B6" s="145" t="s">
        <v>199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247</v>
      </c>
      <c r="L7" s="37" t="s">
        <v>243</v>
      </c>
      <c r="M7" s="37" t="s">
        <v>131</v>
      </c>
      <c r="N7" s="51" t="s">
        <v>169</v>
      </c>
      <c r="O7" s="39" t="s">
        <v>171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249</v>
      </c>
      <c r="L8" s="26" t="s">
        <v>75</v>
      </c>
      <c r="M8" s="26" t="s">
        <v>241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231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224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267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267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225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267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229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267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267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230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267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248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244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245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.7" right="0.7" top="0.75" bottom="0.75" header="0.3" footer="0.3"/>
  <pageSetup paperSize="9" scale="7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274</v>
      </c>
    </row>
    <row r="2" spans="2:55">
      <c r="B2" s="80" t="s">
        <v>275</v>
      </c>
    </row>
    <row r="3" spans="2:55">
      <c r="B3" s="80" t="s">
        <v>276</v>
      </c>
    </row>
    <row r="4" spans="2:55">
      <c r="B4" s="80" t="s">
        <v>277</v>
      </c>
    </row>
    <row r="6" spans="2:55" ht="26.25" customHeight="1">
      <c r="B6" s="148" t="s">
        <v>200</v>
      </c>
      <c r="C6" s="149"/>
      <c r="D6" s="149"/>
      <c r="E6" s="149"/>
      <c r="F6" s="149"/>
      <c r="G6" s="149"/>
      <c r="H6" s="149"/>
      <c r="I6" s="149"/>
      <c r="J6" s="150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215</v>
      </c>
      <c r="H7" s="52" t="s">
        <v>169</v>
      </c>
      <c r="I7" s="40" t="s">
        <v>170</v>
      </c>
      <c r="J7" s="40" t="s">
        <v>239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251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236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5.75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75">
      <c r="B13" s="66" t="s">
        <v>267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5.75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75">
      <c r="B15" s="66" t="s">
        <v>267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5.75">
      <c r="B16" s="58" t="s">
        <v>237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267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267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.7" right="0.7" top="0.75" bottom="0.75" header="0.3" footer="0.3"/>
  <pageSetup paperSize="9" scale="9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274</v>
      </c>
    </row>
    <row r="2" spans="2:60">
      <c r="B2" s="80" t="s">
        <v>275</v>
      </c>
    </row>
    <row r="3" spans="2:60">
      <c r="B3" s="80" t="s">
        <v>276</v>
      </c>
    </row>
    <row r="4" spans="2:60">
      <c r="B4" s="80" t="s">
        <v>277</v>
      </c>
    </row>
    <row r="6" spans="2:60" ht="26.25" customHeight="1">
      <c r="B6" s="145" t="s">
        <v>201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169</v>
      </c>
      <c r="K7" s="123" t="s">
        <v>170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213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231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267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230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267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274</v>
      </c>
    </row>
    <row r="2" spans="2:60">
      <c r="B2" s="80" t="s">
        <v>275</v>
      </c>
    </row>
    <row r="3" spans="2:60">
      <c r="B3" s="80" t="s">
        <v>276</v>
      </c>
    </row>
    <row r="4" spans="2:60">
      <c r="B4" s="80" t="s">
        <v>277</v>
      </c>
    </row>
    <row r="6" spans="2:60" ht="26.25" customHeight="1">
      <c r="B6" s="145" t="s">
        <v>202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3">
      <c r="B7" s="36" t="s">
        <v>137</v>
      </c>
      <c r="C7" s="52" t="s">
        <v>238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169</v>
      </c>
      <c r="K7" s="40" t="s">
        <v>170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231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358</v>
      </c>
      <c r="C12" s="87">
        <v>412</v>
      </c>
      <c r="D12" s="87">
        <v>0</v>
      </c>
      <c r="E12" s="87" t="s">
        <v>279</v>
      </c>
      <c r="F12" s="111">
        <v>0</v>
      </c>
      <c r="G12" s="87" t="s">
        <v>164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5.75">
      <c r="B13" s="58" t="s">
        <v>230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267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274</v>
      </c>
    </row>
    <row r="2" spans="2:17">
      <c r="B2" s="80" t="s">
        <v>275</v>
      </c>
    </row>
    <row r="3" spans="2:17">
      <c r="B3" s="80" t="s">
        <v>276</v>
      </c>
    </row>
    <row r="4" spans="2:17">
      <c r="B4" s="80" t="s">
        <v>277</v>
      </c>
    </row>
    <row r="6" spans="2:17" ht="26.25" customHeight="1">
      <c r="B6" s="145" t="s">
        <v>203</v>
      </c>
      <c r="C6" s="146"/>
      <c r="D6" s="147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241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231</v>
      </c>
      <c r="C11" s="86"/>
      <c r="D11" s="93"/>
    </row>
    <row r="12" spans="2:17" customFormat="1" ht="15.75">
      <c r="B12" s="64" t="s">
        <v>267</v>
      </c>
      <c r="C12" s="87"/>
      <c r="D12" s="94"/>
    </row>
    <row r="13" spans="2:17" customFormat="1" ht="15.75">
      <c r="B13" s="58" t="s">
        <v>230</v>
      </c>
      <c r="C13" s="86"/>
      <c r="D13" s="93"/>
    </row>
    <row r="14" spans="2:17" customFormat="1" ht="15.75">
      <c r="B14" s="119" t="s">
        <v>267</v>
      </c>
      <c r="C14" s="87"/>
      <c r="D14" s="94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  <pageSetUpPr fitToPage="1"/>
  </sheetPr>
  <dimension ref="A1:R39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274</v>
      </c>
    </row>
    <row r="2" spans="2:18">
      <c r="B2" s="80" t="s">
        <v>275</v>
      </c>
    </row>
    <row r="3" spans="2:18">
      <c r="B3" s="80" t="s">
        <v>276</v>
      </c>
    </row>
    <row r="4" spans="2:18">
      <c r="B4" s="80" t="s">
        <v>277</v>
      </c>
    </row>
    <row r="6" spans="2:18" ht="26.25" customHeight="1">
      <c r="B6" s="145" t="s">
        <v>206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76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209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245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scale="7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  <pageSetUpPr fitToPage="1"/>
  </sheetPr>
  <dimension ref="A1:R40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274</v>
      </c>
    </row>
    <row r="2" spans="2:18">
      <c r="B2" s="80" t="s">
        <v>275</v>
      </c>
    </row>
    <row r="3" spans="2:18">
      <c r="B3" s="80" t="s">
        <v>276</v>
      </c>
    </row>
    <row r="4" spans="2:18">
      <c r="B4" s="80" t="s">
        <v>277</v>
      </c>
    </row>
    <row r="6" spans="2:18" ht="26.25" customHeight="1">
      <c r="B6" s="145" t="s">
        <v>207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G13" sqref="G13"/>
    </sheetView>
  </sheetViews>
  <sheetFormatPr defaultColWidth="9.140625" defaultRowHeight="18"/>
  <cols>
    <col min="1" max="1" width="6.28515625" style="1" customWidth="1"/>
    <col min="2" max="2" width="37" style="2" customWidth="1"/>
    <col min="3" max="3" width="11" style="2" customWidth="1"/>
    <col min="4" max="4" width="10.28515625" style="2" customWidth="1"/>
    <col min="5" max="5" width="5.5703125" style="1" customWidth="1"/>
    <col min="6" max="6" width="8.7109375" style="1" bestFit="1" customWidth="1"/>
    <col min="7" max="7" width="7.42578125" style="1" customWidth="1"/>
    <col min="8" max="8" width="8" style="1" customWidth="1"/>
    <col min="9" max="9" width="10.7109375" style="1" customWidth="1"/>
    <col min="10" max="10" width="9.5703125" style="1" customWidth="1"/>
    <col min="11" max="11" width="10" style="1" customWidth="1"/>
    <col min="12" max="12" width="19.140625" style="1" customWidth="1"/>
    <col min="13" max="13" width="9.85546875" style="1" customWidth="1"/>
    <col min="14" max="14" width="9.7109375" style="1" bestFit="1" customWidth="1"/>
    <col min="15" max="15" width="14.28515625" style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274</v>
      </c>
    </row>
    <row r="2" spans="2:53">
      <c r="B2" s="80" t="s">
        <v>275</v>
      </c>
    </row>
    <row r="3" spans="2:53">
      <c r="B3" s="80" t="s">
        <v>276</v>
      </c>
    </row>
    <row r="4" spans="2:53">
      <c r="B4" s="80" t="s">
        <v>277</v>
      </c>
    </row>
    <row r="6" spans="2:53" ht="21.75" customHeight="1">
      <c r="B6" s="136" t="s">
        <v>196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2:53" ht="27.75" customHeight="1"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254</v>
      </c>
      <c r="N8" s="24" t="s">
        <v>253</v>
      </c>
      <c r="O8" s="24" t="s">
        <v>74</v>
      </c>
      <c r="P8" s="24" t="s">
        <v>252</v>
      </c>
      <c r="Q8" s="47" t="s">
        <v>169</v>
      </c>
      <c r="R8" s="48" t="s">
        <v>171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241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7.25</v>
      </c>
      <c r="I11" s="115"/>
      <c r="J11" s="109"/>
      <c r="K11" s="109">
        <v>2.2000000000000001E-3</v>
      </c>
      <c r="L11" s="82">
        <v>30220626</v>
      </c>
      <c r="M11" s="82"/>
      <c r="N11" s="82"/>
      <c r="O11" s="82">
        <v>36003.089999999997</v>
      </c>
      <c r="P11" s="109"/>
      <c r="Q11" s="109"/>
      <c r="R11" s="109">
        <v>0.80790000000000006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231</v>
      </c>
      <c r="C12" s="86"/>
      <c r="D12" s="86"/>
      <c r="E12" s="86"/>
      <c r="F12" s="86"/>
      <c r="G12" s="93"/>
      <c r="H12" s="86">
        <v>7.25</v>
      </c>
      <c r="I12" s="86"/>
      <c r="J12" s="110"/>
      <c r="K12" s="110">
        <v>2.2000000000000001E-3</v>
      </c>
      <c r="L12" s="88">
        <v>30220626</v>
      </c>
      <c r="M12" s="88"/>
      <c r="N12" s="88"/>
      <c r="O12" s="88">
        <v>36003.089999999997</v>
      </c>
      <c r="P12" s="110"/>
      <c r="Q12" s="110"/>
      <c r="R12" s="110">
        <v>0.80790000000000006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7.45</v>
      </c>
      <c r="I13" s="86"/>
      <c r="J13" s="110"/>
      <c r="K13" s="110">
        <v>-4.7999999999999996E-3</v>
      </c>
      <c r="L13" s="88">
        <v>9860017</v>
      </c>
      <c r="M13" s="88"/>
      <c r="N13" s="88"/>
      <c r="O13" s="88">
        <v>13192</v>
      </c>
      <c r="P13" s="110"/>
      <c r="Q13" s="110"/>
      <c r="R13" s="110">
        <v>0.29600000000000004</v>
      </c>
    </row>
    <row r="14" spans="2:53" customFormat="1" ht="15.75">
      <c r="B14" s="59" t="s">
        <v>278</v>
      </c>
      <c r="C14" s="87">
        <v>9590431</v>
      </c>
      <c r="D14" s="87" t="s">
        <v>142</v>
      </c>
      <c r="E14" s="87">
        <v>0</v>
      </c>
      <c r="F14" s="87" t="s">
        <v>279</v>
      </c>
      <c r="G14" s="94"/>
      <c r="H14" s="87">
        <v>3.37</v>
      </c>
      <c r="I14" s="87" t="s">
        <v>164</v>
      </c>
      <c r="J14" s="111">
        <v>0.04</v>
      </c>
      <c r="K14" s="111">
        <v>-8.8999999999999999E-3</v>
      </c>
      <c r="L14" s="89">
        <v>673630</v>
      </c>
      <c r="M14" s="89">
        <v>147.74</v>
      </c>
      <c r="N14" s="89">
        <v>0</v>
      </c>
      <c r="O14" s="89">
        <v>995.22</v>
      </c>
      <c r="P14" s="111">
        <v>1E-4</v>
      </c>
      <c r="Q14" s="111">
        <v>2.76E-2</v>
      </c>
      <c r="R14" s="111">
        <v>2.23E-2</v>
      </c>
    </row>
    <row r="15" spans="2:53" customFormat="1" ht="15.75">
      <c r="B15" s="59" t="s">
        <v>280</v>
      </c>
      <c r="C15" s="87">
        <v>9590332</v>
      </c>
      <c r="D15" s="87" t="s">
        <v>142</v>
      </c>
      <c r="E15" s="87">
        <v>0</v>
      </c>
      <c r="F15" s="87" t="s">
        <v>279</v>
      </c>
      <c r="G15" s="94"/>
      <c r="H15" s="87">
        <v>0.56999999999999995</v>
      </c>
      <c r="I15" s="87" t="s">
        <v>164</v>
      </c>
      <c r="J15" s="111">
        <v>0.04</v>
      </c>
      <c r="K15" s="111">
        <v>-3.2000000000000002E-3</v>
      </c>
      <c r="L15" s="89">
        <v>2670277</v>
      </c>
      <c r="M15" s="89">
        <v>136</v>
      </c>
      <c r="N15" s="89">
        <v>0</v>
      </c>
      <c r="O15" s="89">
        <v>3631.58</v>
      </c>
      <c r="P15" s="111">
        <v>2.0000000000000001E-4</v>
      </c>
      <c r="Q15" s="111">
        <v>0.1009</v>
      </c>
      <c r="R15" s="111">
        <v>8.1500000000000003E-2</v>
      </c>
    </row>
    <row r="16" spans="2:53" customFormat="1" ht="15.75">
      <c r="B16" s="59" t="s">
        <v>281</v>
      </c>
      <c r="C16" s="87">
        <v>1135912</v>
      </c>
      <c r="D16" s="87" t="s">
        <v>142</v>
      </c>
      <c r="E16" s="87">
        <v>0</v>
      </c>
      <c r="F16" s="87" t="s">
        <v>279</v>
      </c>
      <c r="G16" s="94"/>
      <c r="H16" s="87">
        <v>4.75</v>
      </c>
      <c r="I16" s="87" t="s">
        <v>164</v>
      </c>
      <c r="J16" s="111">
        <v>7.4999999999999997E-3</v>
      </c>
      <c r="K16" s="111">
        <v>-9.4999999999999998E-3</v>
      </c>
      <c r="L16" s="89">
        <v>2234042</v>
      </c>
      <c r="M16" s="89">
        <v>109.12</v>
      </c>
      <c r="N16" s="89">
        <v>0</v>
      </c>
      <c r="O16" s="89">
        <v>2437.79</v>
      </c>
      <c r="P16" s="111">
        <v>1E-4</v>
      </c>
      <c r="Q16" s="111">
        <v>6.7699999999999996E-2</v>
      </c>
      <c r="R16" s="111">
        <v>5.4699999999999999E-2</v>
      </c>
    </row>
    <row r="17" spans="2:18" customFormat="1" ht="15.75">
      <c r="B17" s="59" t="s">
        <v>282</v>
      </c>
      <c r="C17" s="87">
        <v>1157023</v>
      </c>
      <c r="D17" s="87" t="s">
        <v>142</v>
      </c>
      <c r="E17" s="87">
        <v>0</v>
      </c>
      <c r="F17" s="87" t="s">
        <v>279</v>
      </c>
      <c r="G17" s="94"/>
      <c r="H17" s="87">
        <v>8.24</v>
      </c>
      <c r="I17" s="87" t="s">
        <v>164</v>
      </c>
      <c r="J17" s="111">
        <v>5.0000000000000001E-3</v>
      </c>
      <c r="K17" s="111">
        <v>-7.4000000000000003E-3</v>
      </c>
      <c r="L17" s="89">
        <v>1768103</v>
      </c>
      <c r="M17" s="89">
        <v>111.21</v>
      </c>
      <c r="N17" s="89">
        <v>0</v>
      </c>
      <c r="O17" s="89">
        <v>1966.31</v>
      </c>
      <c r="P17" s="111">
        <v>1E-4</v>
      </c>
      <c r="Q17" s="111">
        <v>5.4600000000000003E-2</v>
      </c>
      <c r="R17" s="111">
        <v>4.41E-2</v>
      </c>
    </row>
    <row r="18" spans="2:18" customFormat="1" ht="15.75">
      <c r="B18" s="59" t="s">
        <v>283</v>
      </c>
      <c r="C18" s="87">
        <v>1134865</v>
      </c>
      <c r="D18" s="87" t="s">
        <v>142</v>
      </c>
      <c r="E18" s="87">
        <v>0</v>
      </c>
      <c r="F18" s="87" t="s">
        <v>279</v>
      </c>
      <c r="G18" s="94"/>
      <c r="H18" s="87">
        <v>21.95</v>
      </c>
      <c r="I18" s="87" t="s">
        <v>164</v>
      </c>
      <c r="J18" s="111">
        <v>0.01</v>
      </c>
      <c r="K18" s="111">
        <v>1.8E-3</v>
      </c>
      <c r="L18" s="89">
        <v>1133490</v>
      </c>
      <c r="M18" s="89">
        <v>121.2</v>
      </c>
      <c r="N18" s="89">
        <v>0</v>
      </c>
      <c r="O18" s="89">
        <v>1373.79</v>
      </c>
      <c r="P18" s="111">
        <v>1E-4</v>
      </c>
      <c r="Q18" s="111">
        <v>3.8199999999999998E-2</v>
      </c>
      <c r="R18" s="111">
        <v>3.0800000000000001E-2</v>
      </c>
    </row>
    <row r="19" spans="2:18" customFormat="1" ht="15.75">
      <c r="B19" s="59" t="s">
        <v>284</v>
      </c>
      <c r="C19" s="87">
        <v>1097708</v>
      </c>
      <c r="D19" s="87" t="s">
        <v>142</v>
      </c>
      <c r="E19" s="87">
        <v>0</v>
      </c>
      <c r="F19" s="87" t="s">
        <v>279</v>
      </c>
      <c r="G19" s="94"/>
      <c r="H19" s="87">
        <v>12.54</v>
      </c>
      <c r="I19" s="87" t="s">
        <v>164</v>
      </c>
      <c r="J19" s="111">
        <v>0.04</v>
      </c>
      <c r="K19" s="111">
        <v>-2.7000000000000001E-3</v>
      </c>
      <c r="L19" s="89">
        <v>1380475</v>
      </c>
      <c r="M19" s="89">
        <v>201.91</v>
      </c>
      <c r="N19" s="89">
        <v>0</v>
      </c>
      <c r="O19" s="89">
        <v>2787.32</v>
      </c>
      <c r="P19" s="111">
        <v>1E-4</v>
      </c>
      <c r="Q19" s="111">
        <v>7.7399999999999997E-2</v>
      </c>
      <c r="R19" s="111">
        <v>6.2600000000000003E-2</v>
      </c>
    </row>
    <row r="20" spans="2:18" customFormat="1" ht="15.75">
      <c r="B20" s="58" t="s">
        <v>49</v>
      </c>
      <c r="C20" s="86"/>
      <c r="D20" s="86"/>
      <c r="E20" s="86"/>
      <c r="F20" s="86"/>
      <c r="G20" s="93"/>
      <c r="H20" s="86">
        <v>7.14</v>
      </c>
      <c r="I20" s="86"/>
      <c r="J20" s="110"/>
      <c r="K20" s="110">
        <v>6.3E-3</v>
      </c>
      <c r="L20" s="88">
        <v>20360609</v>
      </c>
      <c r="M20" s="88"/>
      <c r="N20" s="88"/>
      <c r="O20" s="88">
        <v>22811.09</v>
      </c>
      <c r="P20" s="110"/>
      <c r="Q20" s="110"/>
      <c r="R20" s="110">
        <v>0.51190000000000002</v>
      </c>
    </row>
    <row r="21" spans="2:18" customFormat="1" ht="15.75">
      <c r="B21" s="59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89"/>
      <c r="P21" s="111"/>
      <c r="Q21" s="111"/>
      <c r="R21" s="111"/>
    </row>
    <row r="22" spans="2:18" customFormat="1" ht="15.75">
      <c r="B22" s="59" t="s">
        <v>285</v>
      </c>
      <c r="C22" s="87">
        <v>1150879</v>
      </c>
      <c r="D22" s="87" t="s">
        <v>142</v>
      </c>
      <c r="E22" s="87">
        <v>0</v>
      </c>
      <c r="F22" s="87" t="s">
        <v>279</v>
      </c>
      <c r="G22" s="94"/>
      <c r="H22" s="87">
        <v>7.19</v>
      </c>
      <c r="I22" s="87" t="s">
        <v>164</v>
      </c>
      <c r="J22" s="111">
        <v>2.2499999999999999E-2</v>
      </c>
      <c r="K22" s="111">
        <v>5.6999999999999993E-3</v>
      </c>
      <c r="L22" s="89">
        <v>648300</v>
      </c>
      <c r="M22" s="89">
        <v>113.26</v>
      </c>
      <c r="N22" s="89">
        <v>0</v>
      </c>
      <c r="O22" s="89">
        <v>734.27</v>
      </c>
      <c r="P22" s="111">
        <v>0</v>
      </c>
      <c r="Q22" s="111">
        <v>2.0400000000000001E-2</v>
      </c>
      <c r="R22" s="111">
        <v>1.6500000000000001E-2</v>
      </c>
    </row>
    <row r="23" spans="2:18" customFormat="1" ht="15.75">
      <c r="B23" s="59" t="s">
        <v>286</v>
      </c>
      <c r="C23" s="87">
        <v>1125400</v>
      </c>
      <c r="D23" s="87" t="s">
        <v>142</v>
      </c>
      <c r="E23" s="87">
        <v>0</v>
      </c>
      <c r="F23" s="87" t="s">
        <v>279</v>
      </c>
      <c r="G23" s="94"/>
      <c r="H23" s="87">
        <v>14.55</v>
      </c>
      <c r="I23" s="87" t="s">
        <v>164</v>
      </c>
      <c r="J23" s="111">
        <v>5.5E-2</v>
      </c>
      <c r="K23" s="111">
        <v>1.52E-2</v>
      </c>
      <c r="L23" s="89">
        <v>1052795</v>
      </c>
      <c r="M23" s="89">
        <v>176.34</v>
      </c>
      <c r="N23" s="89">
        <v>0</v>
      </c>
      <c r="O23" s="89">
        <v>1856.5</v>
      </c>
      <c r="P23" s="111">
        <v>1E-4</v>
      </c>
      <c r="Q23" s="111">
        <v>5.16E-2</v>
      </c>
      <c r="R23" s="111">
        <v>4.1700000000000001E-2</v>
      </c>
    </row>
    <row r="24" spans="2:18" customFormat="1" ht="15.75">
      <c r="B24" s="59" t="s">
        <v>287</v>
      </c>
      <c r="C24" s="87">
        <v>1130848</v>
      </c>
      <c r="D24" s="87" t="s">
        <v>142</v>
      </c>
      <c r="E24" s="87">
        <v>0</v>
      </c>
      <c r="F24" s="87" t="s">
        <v>279</v>
      </c>
      <c r="G24" s="94"/>
      <c r="H24" s="87">
        <v>3.04</v>
      </c>
      <c r="I24" s="87" t="s">
        <v>164</v>
      </c>
      <c r="J24" s="111">
        <v>3.7499999999999999E-2</v>
      </c>
      <c r="K24" s="111">
        <v>1.9E-3</v>
      </c>
      <c r="L24" s="89">
        <v>1075480</v>
      </c>
      <c r="M24" s="89">
        <v>114.35</v>
      </c>
      <c r="N24" s="89">
        <v>0</v>
      </c>
      <c r="O24" s="89">
        <v>1229.81</v>
      </c>
      <c r="P24" s="111">
        <v>1E-4</v>
      </c>
      <c r="Q24" s="111">
        <v>3.4200000000000001E-2</v>
      </c>
      <c r="R24" s="111">
        <v>2.76E-2</v>
      </c>
    </row>
    <row r="25" spans="2:18" customFormat="1" ht="15.75">
      <c r="B25" s="59" t="s">
        <v>288</v>
      </c>
      <c r="C25" s="87">
        <v>1139344</v>
      </c>
      <c r="D25" s="87" t="s">
        <v>142</v>
      </c>
      <c r="E25" s="87">
        <v>0</v>
      </c>
      <c r="F25" s="87" t="s">
        <v>279</v>
      </c>
      <c r="G25" s="94"/>
      <c r="H25" s="87">
        <v>5.86</v>
      </c>
      <c r="I25" s="87" t="s">
        <v>164</v>
      </c>
      <c r="J25" s="111">
        <v>0.02</v>
      </c>
      <c r="K25" s="111">
        <v>4.0999999999999995E-3</v>
      </c>
      <c r="L25" s="89">
        <v>1800000</v>
      </c>
      <c r="M25" s="89">
        <v>111.32</v>
      </c>
      <c r="N25" s="89">
        <v>0</v>
      </c>
      <c r="O25" s="89">
        <v>2003.76</v>
      </c>
      <c r="P25" s="111">
        <v>1E-4</v>
      </c>
      <c r="Q25" s="111">
        <v>5.57E-2</v>
      </c>
      <c r="R25" s="111">
        <v>4.4999999999999998E-2</v>
      </c>
    </row>
    <row r="26" spans="2:18" customFormat="1" ht="15.75">
      <c r="B26" s="59" t="s">
        <v>289</v>
      </c>
      <c r="C26" s="87">
        <v>1160985</v>
      </c>
      <c r="D26" s="87" t="s">
        <v>142</v>
      </c>
      <c r="E26" s="87">
        <v>0</v>
      </c>
      <c r="F26" s="87" t="s">
        <v>279</v>
      </c>
      <c r="G26" s="94"/>
      <c r="H26" s="87">
        <v>8.81</v>
      </c>
      <c r="I26" s="87" t="s">
        <v>164</v>
      </c>
      <c r="J26" s="111">
        <v>0.01</v>
      </c>
      <c r="K26" s="111">
        <v>7.7000000000000002E-3</v>
      </c>
      <c r="L26" s="89">
        <v>5481335</v>
      </c>
      <c r="M26" s="89">
        <v>102.79</v>
      </c>
      <c r="N26" s="89">
        <v>0</v>
      </c>
      <c r="O26" s="89">
        <v>5634.26</v>
      </c>
      <c r="P26" s="111">
        <v>2.9999999999999997E-4</v>
      </c>
      <c r="Q26" s="111">
        <v>0.1565</v>
      </c>
      <c r="R26" s="111">
        <v>0.12640000000000001</v>
      </c>
    </row>
    <row r="27" spans="2:18" customFormat="1" ht="15.75">
      <c r="B27" s="59" t="s">
        <v>290</v>
      </c>
      <c r="C27" s="87">
        <v>1140193</v>
      </c>
      <c r="D27" s="87" t="s">
        <v>142</v>
      </c>
      <c r="E27" s="87">
        <v>0</v>
      </c>
      <c r="F27" s="87" t="s">
        <v>279</v>
      </c>
      <c r="G27" s="94"/>
      <c r="H27" s="87">
        <v>18.29</v>
      </c>
      <c r="I27" s="87" t="s">
        <v>164</v>
      </c>
      <c r="J27" s="111">
        <v>3.7499999999999999E-2</v>
      </c>
      <c r="K27" s="111">
        <v>1.83E-2</v>
      </c>
      <c r="L27" s="89">
        <v>2270000</v>
      </c>
      <c r="M27" s="89">
        <v>142.52000000000001</v>
      </c>
      <c r="N27" s="89">
        <v>0</v>
      </c>
      <c r="O27" s="89">
        <v>3235.2</v>
      </c>
      <c r="P27" s="111">
        <v>1E-4</v>
      </c>
      <c r="Q27" s="111">
        <v>8.9900000000000008E-2</v>
      </c>
      <c r="R27" s="111">
        <v>7.2599999999999998E-2</v>
      </c>
    </row>
    <row r="28" spans="2:18" customFormat="1" ht="15.75">
      <c r="B28" s="59" t="s">
        <v>291</v>
      </c>
      <c r="C28" s="87">
        <v>1138130</v>
      </c>
      <c r="D28" s="87" t="s">
        <v>142</v>
      </c>
      <c r="E28" s="87">
        <v>0</v>
      </c>
      <c r="F28" s="87" t="s">
        <v>279</v>
      </c>
      <c r="G28" s="94"/>
      <c r="H28" s="87">
        <v>0.32</v>
      </c>
      <c r="I28" s="87" t="s">
        <v>164</v>
      </c>
      <c r="J28" s="111">
        <v>0.01</v>
      </c>
      <c r="K28" s="111">
        <v>-5.9999999999999995E-4</v>
      </c>
      <c r="L28" s="89">
        <v>7116699</v>
      </c>
      <c r="M28" s="89">
        <v>101.02</v>
      </c>
      <c r="N28" s="89">
        <v>0</v>
      </c>
      <c r="O28" s="89">
        <v>7189.29</v>
      </c>
      <c r="P28" s="111">
        <v>8.0000000000000004E-4</v>
      </c>
      <c r="Q28" s="111">
        <v>0.19969999999999999</v>
      </c>
      <c r="R28" s="111">
        <v>0.1613</v>
      </c>
    </row>
    <row r="29" spans="2:18" customFormat="1" ht="15.75">
      <c r="B29" s="59" t="s">
        <v>292</v>
      </c>
      <c r="C29" s="87">
        <v>1162668</v>
      </c>
      <c r="D29" s="87" t="s">
        <v>142</v>
      </c>
      <c r="E29" s="87">
        <v>0</v>
      </c>
      <c r="F29" s="87" t="s">
        <v>279</v>
      </c>
      <c r="G29" s="94"/>
      <c r="H29" s="87">
        <v>4.2699999999999996</v>
      </c>
      <c r="I29" s="87" t="s">
        <v>164</v>
      </c>
      <c r="J29" s="111">
        <v>5.0000000000000001E-3</v>
      </c>
      <c r="K29" s="111">
        <v>2.7000000000000001E-3</v>
      </c>
      <c r="L29" s="89">
        <v>916000</v>
      </c>
      <c r="M29" s="89">
        <v>101.31</v>
      </c>
      <c r="N29" s="89">
        <v>0</v>
      </c>
      <c r="O29" s="89">
        <v>928</v>
      </c>
      <c r="P29" s="111">
        <v>1E-4</v>
      </c>
      <c r="Q29" s="111">
        <v>2.58E-2</v>
      </c>
      <c r="R29" s="111">
        <v>2.0799999999999999E-2</v>
      </c>
    </row>
    <row r="30" spans="2:18" customFormat="1" ht="15.75">
      <c r="B30" s="59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89"/>
      <c r="P30" s="111"/>
      <c r="Q30" s="111"/>
      <c r="R30" s="111"/>
    </row>
    <row r="31" spans="2:18" customFormat="1" ht="15.75">
      <c r="B31" s="58" t="s">
        <v>67</v>
      </c>
      <c r="C31" s="86"/>
      <c r="D31" s="86"/>
      <c r="E31" s="86"/>
      <c r="F31" s="86"/>
      <c r="G31" s="93"/>
      <c r="H31" s="86"/>
      <c r="I31" s="86"/>
      <c r="J31" s="110"/>
      <c r="K31" s="110"/>
      <c r="L31" s="88"/>
      <c r="M31" s="88"/>
      <c r="N31" s="88"/>
      <c r="O31" s="88"/>
      <c r="P31" s="110"/>
      <c r="Q31" s="110"/>
      <c r="R31" s="110"/>
    </row>
    <row r="32" spans="2:18" customFormat="1" ht="15.75">
      <c r="B32" s="59" t="s">
        <v>267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5.75">
      <c r="B33" s="58" t="s">
        <v>230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 ht="31.5">
      <c r="B34" s="58" t="s">
        <v>76</v>
      </c>
      <c r="C34" s="86"/>
      <c r="D34" s="86"/>
      <c r="E34" s="86"/>
      <c r="F34" s="86"/>
      <c r="G34" s="93"/>
      <c r="H34" s="86"/>
      <c r="I34" s="86"/>
      <c r="J34" s="110"/>
      <c r="K34" s="110"/>
      <c r="L34" s="88"/>
      <c r="M34" s="88"/>
      <c r="N34" s="88"/>
      <c r="O34" s="88"/>
      <c r="P34" s="110"/>
      <c r="Q34" s="110"/>
      <c r="R34" s="110"/>
    </row>
    <row r="35" spans="2:18">
      <c r="B35" s="59" t="s">
        <v>267</v>
      </c>
      <c r="C35" s="87"/>
      <c r="D35" s="87"/>
      <c r="E35" s="87"/>
      <c r="F35" s="87"/>
      <c r="G35" s="94"/>
      <c r="H35" s="87"/>
      <c r="I35" s="87"/>
      <c r="J35" s="111"/>
      <c r="K35" s="111"/>
      <c r="L35" s="89"/>
      <c r="M35" s="89"/>
      <c r="N35" s="89"/>
      <c r="O35" s="89"/>
      <c r="P35" s="111"/>
      <c r="Q35" s="111"/>
      <c r="R35" s="111"/>
    </row>
    <row r="36" spans="2:18" ht="31.5">
      <c r="B36" s="58" t="s">
        <v>77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117" t="s">
        <v>267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114" t="s">
        <v>133</v>
      </c>
      <c r="C38" s="1"/>
      <c r="D38" s="1"/>
    </row>
    <row r="39" spans="2:18">
      <c r="B39" s="114" t="s">
        <v>244</v>
      </c>
      <c r="C39" s="1"/>
      <c r="D39" s="1"/>
    </row>
    <row r="40" spans="2:18">
      <c r="B40" s="142" t="s">
        <v>245</v>
      </c>
      <c r="C40" s="142"/>
      <c r="D40" s="142"/>
    </row>
    <row r="41" spans="2:18">
      <c r="B41" s="135" t="s">
        <v>255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.7" right="0.7" top="0.75" bottom="0.75" header="0.3" footer="0.3"/>
  <pageSetup paperSize="9"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  <pageSetUpPr fitToPage="1"/>
  </sheetPr>
  <dimension ref="A1:W40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274</v>
      </c>
    </row>
    <row r="2" spans="2:18">
      <c r="B2" s="80" t="s">
        <v>275</v>
      </c>
    </row>
    <row r="3" spans="2:18">
      <c r="B3" s="80" t="s">
        <v>276</v>
      </c>
    </row>
    <row r="4" spans="2:18">
      <c r="B4" s="80" t="s">
        <v>277</v>
      </c>
    </row>
    <row r="6" spans="2:18" ht="26.25" customHeight="1">
      <c r="B6" s="145" t="s">
        <v>212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U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274</v>
      </c>
    </row>
    <row r="2" spans="2:68">
      <c r="B2" s="80" t="s">
        <v>275</v>
      </c>
    </row>
    <row r="3" spans="2:68">
      <c r="B3" s="80" t="s">
        <v>276</v>
      </c>
    </row>
    <row r="4" spans="2:68">
      <c r="B4" s="80" t="s">
        <v>277</v>
      </c>
    </row>
    <row r="6" spans="2:68" ht="26.25" customHeight="1">
      <c r="B6" s="139" t="s">
        <v>196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BP6" s="3"/>
    </row>
    <row r="7" spans="2:68" ht="26.25" customHeight="1">
      <c r="B7" s="139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216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247</v>
      </c>
      <c r="P8" s="12" t="s">
        <v>243</v>
      </c>
      <c r="Q8" s="12" t="s">
        <v>253</v>
      </c>
      <c r="R8" s="12" t="s">
        <v>74</v>
      </c>
      <c r="S8" s="12" t="s">
        <v>68</v>
      </c>
      <c r="T8" s="50" t="s">
        <v>169</v>
      </c>
      <c r="U8" s="13" t="s">
        <v>171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249</v>
      </c>
      <c r="P9" s="15" t="s">
        <v>75</v>
      </c>
      <c r="Q9" s="15" t="s">
        <v>241</v>
      </c>
      <c r="R9" s="15" t="s">
        <v>241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172</v>
      </c>
      <c r="T10" s="63" t="s">
        <v>217</v>
      </c>
      <c r="U10" s="35" t="s">
        <v>240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231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267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267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267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5.75">
      <c r="B19" s="58" t="s">
        <v>230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267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267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5" t="s">
        <v>255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A3BB2E38-DD9C-47F6-8F7F-86BEEFC6AEE5}"/>
  </dataValidation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46" style="2" customWidth="1"/>
    <col min="3" max="3" width="11.5703125" style="2" customWidth="1"/>
    <col min="4" max="4" width="10.28515625" style="2" customWidth="1"/>
    <col min="5" max="5" width="5.28515625" style="2" customWidth="1"/>
    <col min="6" max="6" width="8.85546875" style="2" customWidth="1"/>
    <col min="7" max="7" width="15.7109375" style="1" customWidth="1"/>
    <col min="8" max="8" width="8.7109375" style="1" customWidth="1"/>
    <col min="9" max="9" width="12.5703125" style="1" customWidth="1"/>
    <col min="10" max="10" width="6.42578125" style="1" customWidth="1"/>
    <col min="11" max="11" width="8.42578125" style="1" customWidth="1"/>
    <col min="12" max="12" width="11.140625" style="1" customWidth="1"/>
    <col min="13" max="13" width="10" style="1" customWidth="1"/>
    <col min="14" max="14" width="10.5703125" style="1" customWidth="1"/>
    <col min="15" max="15" width="16.7109375" style="1" customWidth="1"/>
    <col min="16" max="16" width="9.42578125" style="1" customWidth="1"/>
    <col min="17" max="17" width="9.28515625" style="1" customWidth="1"/>
    <col min="18" max="18" width="13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274</v>
      </c>
    </row>
    <row r="2" spans="2:66">
      <c r="B2" s="80" t="s">
        <v>275</v>
      </c>
    </row>
    <row r="3" spans="2:66">
      <c r="B3" s="80" t="s">
        <v>276</v>
      </c>
    </row>
    <row r="4" spans="2:66">
      <c r="B4" s="80" t="s">
        <v>277</v>
      </c>
    </row>
    <row r="6" spans="2:66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</row>
    <row r="7" spans="2:66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216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243</v>
      </c>
      <c r="Q8" s="24" t="s">
        <v>242</v>
      </c>
      <c r="R8" s="24" t="s">
        <v>74</v>
      </c>
      <c r="S8" s="12" t="s">
        <v>68</v>
      </c>
      <c r="T8" s="50" t="s">
        <v>169</v>
      </c>
      <c r="U8" s="25" t="s">
        <v>171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249</v>
      </c>
      <c r="P9" s="26" t="s">
        <v>75</v>
      </c>
      <c r="Q9" s="26" t="s">
        <v>241</v>
      </c>
      <c r="R9" s="26" t="s">
        <v>241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172</v>
      </c>
      <c r="T10" s="60" t="s">
        <v>217</v>
      </c>
      <c r="U10" s="62" t="s">
        <v>240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4.41</v>
      </c>
      <c r="L11" s="115"/>
      <c r="M11" s="109"/>
      <c r="N11" s="109">
        <v>7.7000000000000002E-3</v>
      </c>
      <c r="O11" s="82">
        <v>4039220.37</v>
      </c>
      <c r="P11" s="82"/>
      <c r="Q11" s="82">
        <v>36.497999999999998</v>
      </c>
      <c r="R11" s="82">
        <v>4381.12</v>
      </c>
      <c r="S11" s="109"/>
      <c r="T11" s="109"/>
      <c r="U11" s="109">
        <v>9.8299999999999998E-2</v>
      </c>
      <c r="V11" s="5"/>
      <c r="BI11" s="1"/>
      <c r="BJ11" s="3"/>
      <c r="BK11" s="1"/>
      <c r="BN11" s="1"/>
    </row>
    <row r="12" spans="2:66" customFormat="1" ht="15.75">
      <c r="B12" s="58" t="s">
        <v>231</v>
      </c>
      <c r="C12" s="86"/>
      <c r="D12" s="86"/>
      <c r="E12" s="86"/>
      <c r="F12" s="86"/>
      <c r="G12" s="86"/>
      <c r="H12" s="86"/>
      <c r="I12" s="86"/>
      <c r="J12" s="93"/>
      <c r="K12" s="86">
        <v>4.41</v>
      </c>
      <c r="L12" s="86"/>
      <c r="M12" s="110"/>
      <c r="N12" s="110">
        <v>7.7000000000000002E-3</v>
      </c>
      <c r="O12" s="88">
        <v>4039220.37</v>
      </c>
      <c r="P12" s="88"/>
      <c r="Q12" s="88">
        <v>36.497999999999998</v>
      </c>
      <c r="R12" s="88">
        <v>4381.12</v>
      </c>
      <c r="S12" s="110"/>
      <c r="T12" s="110"/>
      <c r="U12" s="110">
        <v>9.8299999999999998E-2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5.89</v>
      </c>
      <c r="L13" s="86"/>
      <c r="M13" s="110"/>
      <c r="N13" s="110">
        <v>8.0000000000000004E-4</v>
      </c>
      <c r="O13" s="88">
        <v>1832200.14</v>
      </c>
      <c r="P13" s="88"/>
      <c r="Q13" s="88"/>
      <c r="R13" s="88">
        <v>1968.54</v>
      </c>
      <c r="S13" s="110"/>
      <c r="T13" s="110"/>
      <c r="U13" s="110">
        <v>4.4199999999999996E-2</v>
      </c>
    </row>
    <row r="14" spans="2:66" customFormat="1" ht="15.75">
      <c r="B14" s="59" t="s">
        <v>293</v>
      </c>
      <c r="C14" s="87">
        <v>2310282</v>
      </c>
      <c r="D14" s="87" t="s">
        <v>142</v>
      </c>
      <c r="E14" s="87"/>
      <c r="F14" s="87">
        <v>231</v>
      </c>
      <c r="G14" s="87" t="s">
        <v>294</v>
      </c>
      <c r="H14" s="87" t="s">
        <v>295</v>
      </c>
      <c r="I14" s="87" t="s">
        <v>296</v>
      </c>
      <c r="J14" s="94"/>
      <c r="K14" s="87">
        <v>5.41</v>
      </c>
      <c r="L14" s="87" t="s">
        <v>164</v>
      </c>
      <c r="M14" s="111">
        <v>3.8E-3</v>
      </c>
      <c r="N14" s="111">
        <v>-3.4999999999999996E-3</v>
      </c>
      <c r="O14" s="89">
        <v>252000</v>
      </c>
      <c r="P14" s="89">
        <v>102.71</v>
      </c>
      <c r="Q14" s="89">
        <v>0</v>
      </c>
      <c r="R14" s="89">
        <v>258.83</v>
      </c>
      <c r="S14" s="111">
        <v>1E-4</v>
      </c>
      <c r="T14" s="111">
        <v>5.91E-2</v>
      </c>
      <c r="U14" s="111">
        <v>5.7999999999999996E-3</v>
      </c>
    </row>
    <row r="15" spans="2:66" customFormat="1" ht="15.75">
      <c r="B15" s="59" t="s">
        <v>297</v>
      </c>
      <c r="C15" s="87">
        <v>1158468</v>
      </c>
      <c r="D15" s="87" t="s">
        <v>142</v>
      </c>
      <c r="E15" s="87"/>
      <c r="F15" s="87">
        <v>1150</v>
      </c>
      <c r="G15" s="87" t="s">
        <v>156</v>
      </c>
      <c r="H15" s="87" t="s">
        <v>295</v>
      </c>
      <c r="I15" s="87" t="s">
        <v>296</v>
      </c>
      <c r="J15" s="94"/>
      <c r="K15" s="87">
        <v>4.99</v>
      </c>
      <c r="L15" s="87" t="s">
        <v>164</v>
      </c>
      <c r="M15" s="111">
        <v>5.0000000000000001E-3</v>
      </c>
      <c r="N15" s="111">
        <v>-5.6999999999999993E-3</v>
      </c>
      <c r="O15" s="89">
        <v>193000</v>
      </c>
      <c r="P15" s="89">
        <v>101.87</v>
      </c>
      <c r="Q15" s="89">
        <v>0</v>
      </c>
      <c r="R15" s="89">
        <v>196.61</v>
      </c>
      <c r="S15" s="111">
        <v>4.0000000000000002E-4</v>
      </c>
      <c r="T15" s="111">
        <v>4.4900000000000002E-2</v>
      </c>
      <c r="U15" s="111">
        <v>4.4000000000000003E-3</v>
      </c>
    </row>
    <row r="16" spans="2:66" customFormat="1" ht="15.75">
      <c r="B16" s="59" t="s">
        <v>298</v>
      </c>
      <c r="C16" s="87">
        <v>1158476</v>
      </c>
      <c r="D16" s="87" t="s">
        <v>142</v>
      </c>
      <c r="E16" s="87"/>
      <c r="F16" s="87">
        <v>1150</v>
      </c>
      <c r="G16" s="87" t="s">
        <v>156</v>
      </c>
      <c r="H16" s="87" t="s">
        <v>295</v>
      </c>
      <c r="I16" s="87" t="s">
        <v>296</v>
      </c>
      <c r="J16" s="94"/>
      <c r="K16" s="87">
        <v>15.2</v>
      </c>
      <c r="L16" s="87" t="s">
        <v>164</v>
      </c>
      <c r="M16" s="111">
        <v>2.4500000000000001E-2</v>
      </c>
      <c r="N16" s="111">
        <v>5.3E-3</v>
      </c>
      <c r="O16" s="89">
        <v>115000</v>
      </c>
      <c r="P16" s="89">
        <v>122.97</v>
      </c>
      <c r="Q16" s="89">
        <v>0</v>
      </c>
      <c r="R16" s="89">
        <v>141.41999999999999</v>
      </c>
      <c r="S16" s="111">
        <v>1E-4</v>
      </c>
      <c r="T16" s="111">
        <v>3.2300000000000002E-2</v>
      </c>
      <c r="U16" s="111">
        <v>3.2000000000000002E-3</v>
      </c>
    </row>
    <row r="17" spans="2:21" customFormat="1" ht="15.75">
      <c r="B17" s="59" t="s">
        <v>299</v>
      </c>
      <c r="C17" s="87">
        <v>1160944</v>
      </c>
      <c r="D17" s="87" t="s">
        <v>142</v>
      </c>
      <c r="E17" s="87"/>
      <c r="F17" s="87">
        <v>1300</v>
      </c>
      <c r="G17" s="87" t="s">
        <v>300</v>
      </c>
      <c r="H17" s="87" t="s">
        <v>301</v>
      </c>
      <c r="I17" s="87" t="s">
        <v>296</v>
      </c>
      <c r="J17" s="94"/>
      <c r="K17" s="87">
        <v>7.9</v>
      </c>
      <c r="L17" s="87" t="s">
        <v>164</v>
      </c>
      <c r="M17" s="111">
        <v>6.5000000000000006E-3</v>
      </c>
      <c r="N17" s="111">
        <v>7.4999999999999997E-3</v>
      </c>
      <c r="O17" s="89">
        <v>214700</v>
      </c>
      <c r="P17" s="89">
        <v>98.85</v>
      </c>
      <c r="Q17" s="89">
        <v>0</v>
      </c>
      <c r="R17" s="89">
        <v>212.23</v>
      </c>
      <c r="S17" s="111">
        <v>2.9999999999999997E-4</v>
      </c>
      <c r="T17" s="111">
        <v>4.8399999999999999E-2</v>
      </c>
      <c r="U17" s="111">
        <v>4.7999999999999996E-3</v>
      </c>
    </row>
    <row r="18" spans="2:21" customFormat="1" ht="15.75">
      <c r="B18" s="59" t="s">
        <v>302</v>
      </c>
      <c r="C18" s="87">
        <v>7590219</v>
      </c>
      <c r="D18" s="87" t="s">
        <v>142</v>
      </c>
      <c r="E18" s="87"/>
      <c r="F18" s="87">
        <v>759</v>
      </c>
      <c r="G18" s="87" t="s">
        <v>300</v>
      </c>
      <c r="H18" s="87" t="s">
        <v>301</v>
      </c>
      <c r="I18" s="87" t="s">
        <v>296</v>
      </c>
      <c r="J18" s="94"/>
      <c r="K18" s="87">
        <v>4.9400000000000004</v>
      </c>
      <c r="L18" s="87" t="s">
        <v>164</v>
      </c>
      <c r="M18" s="111">
        <v>5.0000000000000001E-3</v>
      </c>
      <c r="N18" s="111">
        <v>2E-3</v>
      </c>
      <c r="O18" s="89">
        <v>225000</v>
      </c>
      <c r="P18" s="89">
        <v>101.31</v>
      </c>
      <c r="Q18" s="89">
        <v>0</v>
      </c>
      <c r="R18" s="89">
        <v>227.95</v>
      </c>
      <c r="S18" s="111">
        <v>2.0000000000000001E-4</v>
      </c>
      <c r="T18" s="111">
        <v>5.2000000000000005E-2</v>
      </c>
      <c r="U18" s="111">
        <v>5.1000000000000004E-3</v>
      </c>
    </row>
    <row r="19" spans="2:21" customFormat="1" ht="15.75">
      <c r="B19" s="59" t="s">
        <v>303</v>
      </c>
      <c r="C19" s="87">
        <v>7770217</v>
      </c>
      <c r="D19" s="87" t="s">
        <v>142</v>
      </c>
      <c r="E19" s="87"/>
      <c r="F19" s="87">
        <v>777</v>
      </c>
      <c r="G19" s="87" t="s">
        <v>155</v>
      </c>
      <c r="H19" s="87" t="s">
        <v>301</v>
      </c>
      <c r="I19" s="87" t="s">
        <v>296</v>
      </c>
      <c r="J19" s="94"/>
      <c r="K19" s="87">
        <v>4.08</v>
      </c>
      <c r="L19" s="87" t="s">
        <v>164</v>
      </c>
      <c r="M19" s="111">
        <v>0.05</v>
      </c>
      <c r="N19" s="111">
        <v>-1.7000000000000001E-3</v>
      </c>
      <c r="O19" s="89">
        <v>188164.45</v>
      </c>
      <c r="P19" s="89">
        <v>120.19</v>
      </c>
      <c r="Q19" s="89">
        <v>0</v>
      </c>
      <c r="R19" s="89">
        <v>226.16</v>
      </c>
      <c r="S19" s="111">
        <v>2.0000000000000001E-4</v>
      </c>
      <c r="T19" s="111">
        <v>5.16E-2</v>
      </c>
      <c r="U19" s="111">
        <v>5.1000000000000004E-3</v>
      </c>
    </row>
    <row r="20" spans="2:21" customFormat="1" ht="15.75">
      <c r="B20" s="59" t="s">
        <v>304</v>
      </c>
      <c r="C20" s="87">
        <v>1134030</v>
      </c>
      <c r="D20" s="87" t="s">
        <v>142</v>
      </c>
      <c r="E20" s="87"/>
      <c r="F20" s="87">
        <v>1367</v>
      </c>
      <c r="G20" s="87" t="s">
        <v>305</v>
      </c>
      <c r="H20" s="87" t="s">
        <v>306</v>
      </c>
      <c r="I20" s="87" t="s">
        <v>296</v>
      </c>
      <c r="J20" s="94"/>
      <c r="K20" s="87">
        <v>4.75</v>
      </c>
      <c r="L20" s="87" t="s">
        <v>164</v>
      </c>
      <c r="M20" s="111">
        <v>2.4E-2</v>
      </c>
      <c r="N20" s="111">
        <v>0</v>
      </c>
      <c r="O20" s="89">
        <v>150000</v>
      </c>
      <c r="P20" s="89">
        <v>111.97</v>
      </c>
      <c r="Q20" s="89">
        <v>0</v>
      </c>
      <c r="R20" s="89">
        <v>167.96</v>
      </c>
      <c r="S20" s="111">
        <v>5.0000000000000001E-4</v>
      </c>
      <c r="T20" s="111">
        <v>3.8300000000000001E-2</v>
      </c>
      <c r="U20" s="111">
        <v>3.8E-3</v>
      </c>
    </row>
    <row r="21" spans="2:21" customFormat="1" ht="15.75">
      <c r="B21" s="59" t="s">
        <v>307</v>
      </c>
      <c r="C21" s="87">
        <v>1134048</v>
      </c>
      <c r="D21" s="87" t="s">
        <v>142</v>
      </c>
      <c r="E21" s="87"/>
      <c r="F21" s="87">
        <v>1367</v>
      </c>
      <c r="G21" s="87" t="s">
        <v>305</v>
      </c>
      <c r="H21" s="87" t="s">
        <v>306</v>
      </c>
      <c r="I21" s="87" t="s">
        <v>296</v>
      </c>
      <c r="J21" s="94"/>
      <c r="K21" s="87">
        <v>5.64</v>
      </c>
      <c r="L21" s="87" t="s">
        <v>164</v>
      </c>
      <c r="M21" s="111">
        <v>2.4E-2</v>
      </c>
      <c r="N21" s="111">
        <v>7.000000000000001E-4</v>
      </c>
      <c r="O21" s="89">
        <v>150000</v>
      </c>
      <c r="P21" s="89">
        <v>113.92</v>
      </c>
      <c r="Q21" s="89">
        <v>0</v>
      </c>
      <c r="R21" s="89">
        <v>170.88</v>
      </c>
      <c r="S21" s="111">
        <v>5.0000000000000001E-4</v>
      </c>
      <c r="T21" s="111">
        <v>3.9E-2</v>
      </c>
      <c r="U21" s="111">
        <v>3.8E-3</v>
      </c>
    </row>
    <row r="22" spans="2:21" customFormat="1" ht="15.75">
      <c r="B22" s="59" t="s">
        <v>308</v>
      </c>
      <c r="C22" s="87">
        <v>1142595</v>
      </c>
      <c r="D22" s="87" t="s">
        <v>142</v>
      </c>
      <c r="E22" s="87"/>
      <c r="F22" s="87">
        <v>1363</v>
      </c>
      <c r="G22" s="87" t="s">
        <v>309</v>
      </c>
      <c r="H22" s="87" t="s">
        <v>306</v>
      </c>
      <c r="I22" s="87" t="s">
        <v>296</v>
      </c>
      <c r="J22" s="94"/>
      <c r="K22" s="87">
        <v>5.32</v>
      </c>
      <c r="L22" s="87" t="s">
        <v>164</v>
      </c>
      <c r="M22" s="111">
        <v>1.23E-2</v>
      </c>
      <c r="N22" s="111">
        <v>2.8000000000000004E-3</v>
      </c>
      <c r="O22" s="89">
        <v>227500</v>
      </c>
      <c r="P22" s="89">
        <v>105.9</v>
      </c>
      <c r="Q22" s="89">
        <v>0</v>
      </c>
      <c r="R22" s="89">
        <v>240.92</v>
      </c>
      <c r="S22" s="111">
        <v>1E-4</v>
      </c>
      <c r="T22" s="111">
        <v>5.5E-2</v>
      </c>
      <c r="U22" s="111">
        <v>5.4000000000000003E-3</v>
      </c>
    </row>
    <row r="23" spans="2:21" customFormat="1" ht="15.75">
      <c r="B23" s="59" t="s">
        <v>310</v>
      </c>
      <c r="C23" s="87">
        <v>1130632</v>
      </c>
      <c r="D23" s="87" t="s">
        <v>142</v>
      </c>
      <c r="E23" s="87"/>
      <c r="F23" s="87">
        <v>1450</v>
      </c>
      <c r="G23" s="87" t="s">
        <v>300</v>
      </c>
      <c r="H23" s="87" t="s">
        <v>311</v>
      </c>
      <c r="I23" s="87" t="s">
        <v>296</v>
      </c>
      <c r="J23" s="94"/>
      <c r="K23" s="87">
        <v>2.29</v>
      </c>
      <c r="L23" s="87" t="s">
        <v>164</v>
      </c>
      <c r="M23" s="111">
        <v>3.3500000000000002E-2</v>
      </c>
      <c r="N23" s="111">
        <v>2.8000000000000004E-3</v>
      </c>
      <c r="O23" s="89">
        <v>116835.69</v>
      </c>
      <c r="P23" s="89">
        <v>107.5</v>
      </c>
      <c r="Q23" s="89">
        <v>0</v>
      </c>
      <c r="R23" s="89">
        <v>125.6</v>
      </c>
      <c r="S23" s="111">
        <v>5.0000000000000001E-4</v>
      </c>
      <c r="T23" s="111">
        <v>2.87E-2</v>
      </c>
      <c r="U23" s="111">
        <v>2.8000000000000004E-3</v>
      </c>
    </row>
    <row r="24" spans="2:21" customFormat="1" ht="15.75">
      <c r="B24" s="58" t="s">
        <v>49</v>
      </c>
      <c r="C24" s="86"/>
      <c r="D24" s="86"/>
      <c r="E24" s="86"/>
      <c r="F24" s="86"/>
      <c r="G24" s="86"/>
      <c r="H24" s="86"/>
      <c r="I24" s="86"/>
      <c r="J24" s="93"/>
      <c r="K24" s="86">
        <v>3.2</v>
      </c>
      <c r="L24" s="86"/>
      <c r="M24" s="110"/>
      <c r="N24" s="110">
        <v>1.34E-2</v>
      </c>
      <c r="O24" s="88">
        <v>2207020.23</v>
      </c>
      <c r="P24" s="88"/>
      <c r="Q24" s="88">
        <v>36.497999999999998</v>
      </c>
      <c r="R24" s="88">
        <v>2412.58</v>
      </c>
      <c r="S24" s="110"/>
      <c r="T24" s="110"/>
      <c r="U24" s="110">
        <v>5.4100000000000002E-2</v>
      </c>
    </row>
    <row r="25" spans="2:21" customFormat="1" ht="15.75">
      <c r="B25" s="59" t="s">
        <v>312</v>
      </c>
      <c r="C25" s="87">
        <v>1138114</v>
      </c>
      <c r="D25" s="87" t="s">
        <v>142</v>
      </c>
      <c r="E25" s="87"/>
      <c r="F25" s="87">
        <v>1328</v>
      </c>
      <c r="G25" s="87" t="s">
        <v>300</v>
      </c>
      <c r="H25" s="87" t="s">
        <v>301</v>
      </c>
      <c r="I25" s="87" t="s">
        <v>296</v>
      </c>
      <c r="J25" s="94"/>
      <c r="K25" s="87">
        <v>3.12</v>
      </c>
      <c r="L25" s="87" t="s">
        <v>164</v>
      </c>
      <c r="M25" s="111">
        <v>3.39E-2</v>
      </c>
      <c r="N25" s="111">
        <v>9.1999999999999998E-3</v>
      </c>
      <c r="O25" s="89">
        <v>213903</v>
      </c>
      <c r="P25" s="89">
        <v>107.8</v>
      </c>
      <c r="Q25" s="89">
        <v>31.824000000000002</v>
      </c>
      <c r="R25" s="89">
        <v>262.41000000000003</v>
      </c>
      <c r="S25" s="111">
        <v>2.0000000000000001E-4</v>
      </c>
      <c r="T25" s="111">
        <v>5.9900000000000002E-2</v>
      </c>
      <c r="U25" s="111">
        <v>5.8999999999999999E-3</v>
      </c>
    </row>
    <row r="26" spans="2:21" customFormat="1" ht="15.75">
      <c r="B26" s="59" t="s">
        <v>313</v>
      </c>
      <c r="C26" s="87">
        <v>4160149</v>
      </c>
      <c r="D26" s="87" t="s">
        <v>142</v>
      </c>
      <c r="E26" s="87"/>
      <c r="F26" s="87">
        <v>416</v>
      </c>
      <c r="G26" s="87" t="s">
        <v>300</v>
      </c>
      <c r="H26" s="87" t="s">
        <v>301</v>
      </c>
      <c r="I26" s="87" t="s">
        <v>296</v>
      </c>
      <c r="J26" s="94"/>
      <c r="K26" s="87">
        <v>1.93</v>
      </c>
      <c r="L26" s="87" t="s">
        <v>164</v>
      </c>
      <c r="M26" s="111">
        <v>4.5999999999999999E-2</v>
      </c>
      <c r="N26" s="111">
        <v>4.7999999999999996E-3</v>
      </c>
      <c r="O26" s="89">
        <v>315000</v>
      </c>
      <c r="P26" s="89">
        <v>108.19</v>
      </c>
      <c r="Q26" s="89">
        <v>0</v>
      </c>
      <c r="R26" s="89">
        <v>340.8</v>
      </c>
      <c r="S26" s="111">
        <v>2E-3</v>
      </c>
      <c r="T26" s="111">
        <v>7.7800000000000008E-2</v>
      </c>
      <c r="U26" s="111">
        <v>7.6E-3</v>
      </c>
    </row>
    <row r="27" spans="2:21" customFormat="1" ht="15.75">
      <c r="B27" s="59" t="s">
        <v>314</v>
      </c>
      <c r="C27" s="87">
        <v>1137033</v>
      </c>
      <c r="D27" s="87" t="s">
        <v>142</v>
      </c>
      <c r="E27" s="87"/>
      <c r="F27" s="87">
        <v>1597</v>
      </c>
      <c r="G27" s="87" t="s">
        <v>305</v>
      </c>
      <c r="H27" s="87" t="s">
        <v>315</v>
      </c>
      <c r="I27" s="87" t="s">
        <v>160</v>
      </c>
      <c r="J27" s="94"/>
      <c r="K27" s="87">
        <v>2.14</v>
      </c>
      <c r="L27" s="87" t="s">
        <v>164</v>
      </c>
      <c r="M27" s="111">
        <v>3.39E-2</v>
      </c>
      <c r="N27" s="111">
        <v>1.21E-2</v>
      </c>
      <c r="O27" s="89">
        <v>233000</v>
      </c>
      <c r="P27" s="89">
        <v>107.36</v>
      </c>
      <c r="Q27" s="89">
        <v>0</v>
      </c>
      <c r="R27" s="89">
        <v>250.15</v>
      </c>
      <c r="S27" s="111">
        <v>2.9999999999999997E-4</v>
      </c>
      <c r="T27" s="111">
        <v>5.7099999999999998E-2</v>
      </c>
      <c r="U27" s="111">
        <v>5.6000000000000008E-3</v>
      </c>
    </row>
    <row r="28" spans="2:21" customFormat="1" ht="15.75">
      <c r="B28" s="59" t="s">
        <v>316</v>
      </c>
      <c r="C28" s="87">
        <v>3230240</v>
      </c>
      <c r="D28" s="87" t="s">
        <v>142</v>
      </c>
      <c r="E28" s="87"/>
      <c r="F28" s="87">
        <v>323</v>
      </c>
      <c r="G28" s="87" t="s">
        <v>300</v>
      </c>
      <c r="H28" s="87" t="s">
        <v>306</v>
      </c>
      <c r="I28" s="87" t="s">
        <v>296</v>
      </c>
      <c r="J28" s="94"/>
      <c r="K28" s="87">
        <v>3.43</v>
      </c>
      <c r="L28" s="87" t="s">
        <v>164</v>
      </c>
      <c r="M28" s="111">
        <v>2.3E-2</v>
      </c>
      <c r="N28" s="111">
        <v>1.47E-2</v>
      </c>
      <c r="O28" s="89">
        <v>219310.1</v>
      </c>
      <c r="P28" s="89">
        <v>107.19</v>
      </c>
      <c r="Q28" s="89">
        <v>0</v>
      </c>
      <c r="R28" s="89">
        <v>235.08</v>
      </c>
      <c r="S28" s="111">
        <v>2.0000000000000001E-4</v>
      </c>
      <c r="T28" s="111">
        <v>5.3699999999999998E-2</v>
      </c>
      <c r="U28" s="111">
        <v>5.3E-3</v>
      </c>
    </row>
    <row r="29" spans="2:21" customFormat="1" ht="15.75">
      <c r="B29" s="59" t="s">
        <v>317</v>
      </c>
      <c r="C29" s="87">
        <v>1133529</v>
      </c>
      <c r="D29" s="87" t="s">
        <v>142</v>
      </c>
      <c r="E29" s="87"/>
      <c r="F29" s="87">
        <v>1527</v>
      </c>
      <c r="G29" s="87" t="s">
        <v>305</v>
      </c>
      <c r="H29" s="87" t="s">
        <v>306</v>
      </c>
      <c r="I29" s="87" t="s">
        <v>296</v>
      </c>
      <c r="J29" s="94"/>
      <c r="K29" s="87">
        <v>2.89</v>
      </c>
      <c r="L29" s="87" t="s">
        <v>164</v>
      </c>
      <c r="M29" s="111">
        <v>3.85E-2</v>
      </c>
      <c r="N29" s="111">
        <v>9.8999999999999991E-3</v>
      </c>
      <c r="O29" s="89">
        <v>230000</v>
      </c>
      <c r="P29" s="89">
        <v>110.29</v>
      </c>
      <c r="Q29" s="89">
        <v>0</v>
      </c>
      <c r="R29" s="89">
        <v>253.67</v>
      </c>
      <c r="S29" s="111">
        <v>5.9999999999999995E-4</v>
      </c>
      <c r="T29" s="111">
        <v>5.79E-2</v>
      </c>
      <c r="U29" s="111">
        <v>5.6999999999999993E-3</v>
      </c>
    </row>
    <row r="30" spans="2:21" customFormat="1" ht="15.75">
      <c r="B30" s="59" t="s">
        <v>318</v>
      </c>
      <c r="C30" s="87">
        <v>1135920</v>
      </c>
      <c r="D30" s="87" t="s">
        <v>142</v>
      </c>
      <c r="E30" s="87"/>
      <c r="F30" s="87">
        <v>1431</v>
      </c>
      <c r="G30" s="87" t="s">
        <v>305</v>
      </c>
      <c r="H30" s="87" t="s">
        <v>319</v>
      </c>
      <c r="I30" s="87" t="s">
        <v>160</v>
      </c>
      <c r="J30" s="94"/>
      <c r="K30" s="87">
        <v>3.3</v>
      </c>
      <c r="L30" s="87" t="s">
        <v>164</v>
      </c>
      <c r="M30" s="111">
        <v>4.0999999999999995E-2</v>
      </c>
      <c r="N30" s="111">
        <v>9.0000000000000011E-3</v>
      </c>
      <c r="O30" s="89">
        <v>228000</v>
      </c>
      <c r="P30" s="89">
        <v>111</v>
      </c>
      <c r="Q30" s="89">
        <v>4.6740000000000004</v>
      </c>
      <c r="R30" s="89">
        <v>257.75</v>
      </c>
      <c r="S30" s="111">
        <v>8.0000000000000004E-4</v>
      </c>
      <c r="T30" s="111">
        <v>5.8799999999999998E-2</v>
      </c>
      <c r="U30" s="111">
        <v>5.7999999999999996E-3</v>
      </c>
    </row>
    <row r="31" spans="2:21" customFormat="1" ht="15.75">
      <c r="B31" s="59" t="s">
        <v>320</v>
      </c>
      <c r="C31" s="87">
        <v>1157783</v>
      </c>
      <c r="D31" s="87" t="s">
        <v>142</v>
      </c>
      <c r="E31" s="87"/>
      <c r="F31" s="87">
        <v>1448</v>
      </c>
      <c r="G31" s="87" t="s">
        <v>321</v>
      </c>
      <c r="H31" s="87" t="s">
        <v>311</v>
      </c>
      <c r="I31" s="87" t="s">
        <v>296</v>
      </c>
      <c r="J31" s="94"/>
      <c r="K31" s="87">
        <v>2.73</v>
      </c>
      <c r="L31" s="87" t="s">
        <v>164</v>
      </c>
      <c r="M31" s="111">
        <v>3.4200000000000001E-2</v>
      </c>
      <c r="N31" s="111">
        <v>1.3999999999999999E-2</v>
      </c>
      <c r="O31" s="89">
        <v>212000</v>
      </c>
      <c r="P31" s="89">
        <v>107.13</v>
      </c>
      <c r="Q31" s="89">
        <v>0</v>
      </c>
      <c r="R31" s="89">
        <v>227.12</v>
      </c>
      <c r="S31" s="111">
        <v>5.9999999999999995E-4</v>
      </c>
      <c r="T31" s="111">
        <v>5.1799999999999999E-2</v>
      </c>
      <c r="U31" s="111">
        <v>5.1000000000000004E-3</v>
      </c>
    </row>
    <row r="32" spans="2:21" customFormat="1" ht="15.75">
      <c r="B32" s="59" t="s">
        <v>322</v>
      </c>
      <c r="C32" s="87">
        <v>1160878</v>
      </c>
      <c r="D32" s="87" t="s">
        <v>142</v>
      </c>
      <c r="E32" s="87"/>
      <c r="F32" s="87">
        <v>1172</v>
      </c>
      <c r="G32" s="87" t="s">
        <v>323</v>
      </c>
      <c r="H32" s="87" t="s">
        <v>324</v>
      </c>
      <c r="I32" s="87" t="s">
        <v>160</v>
      </c>
      <c r="J32" s="94"/>
      <c r="K32" s="87">
        <v>5.67</v>
      </c>
      <c r="L32" s="87" t="s">
        <v>164</v>
      </c>
      <c r="M32" s="111">
        <v>3.2500000000000001E-2</v>
      </c>
      <c r="N32" s="111">
        <v>2.6499999999999999E-2</v>
      </c>
      <c r="O32" s="89">
        <v>230000</v>
      </c>
      <c r="P32" s="89">
        <v>104.36</v>
      </c>
      <c r="Q32" s="89">
        <v>0</v>
      </c>
      <c r="R32" s="89">
        <v>240.03</v>
      </c>
      <c r="S32" s="111">
        <v>7.000000000000001E-4</v>
      </c>
      <c r="T32" s="111">
        <v>5.4800000000000001E-2</v>
      </c>
      <c r="U32" s="111">
        <v>5.4000000000000003E-3</v>
      </c>
    </row>
    <row r="33" spans="2:21" customFormat="1" ht="15.75">
      <c r="B33" s="59" t="s">
        <v>325</v>
      </c>
      <c r="C33" s="87">
        <v>1139476</v>
      </c>
      <c r="D33" s="87" t="s">
        <v>142</v>
      </c>
      <c r="E33" s="87"/>
      <c r="F33" s="87">
        <v>1515</v>
      </c>
      <c r="G33" s="87" t="s">
        <v>300</v>
      </c>
      <c r="H33" s="87" t="s">
        <v>324</v>
      </c>
      <c r="I33" s="87" t="s">
        <v>160</v>
      </c>
      <c r="J33" s="94"/>
      <c r="K33" s="87">
        <v>2.0699999999999998</v>
      </c>
      <c r="L33" s="87" t="s">
        <v>164</v>
      </c>
      <c r="M33" s="111">
        <v>3.85E-2</v>
      </c>
      <c r="N33" s="111">
        <v>1.55E-2</v>
      </c>
      <c r="O33" s="89">
        <v>165189.5</v>
      </c>
      <c r="P33" s="89">
        <v>104.85</v>
      </c>
      <c r="Q33" s="89">
        <v>0</v>
      </c>
      <c r="R33" s="89">
        <v>173.2</v>
      </c>
      <c r="S33" s="111">
        <v>1.1000000000000001E-3</v>
      </c>
      <c r="T33" s="111">
        <v>3.95E-2</v>
      </c>
      <c r="U33" s="111">
        <v>3.9000000000000003E-3</v>
      </c>
    </row>
    <row r="34" spans="2:21" customFormat="1" ht="15.75">
      <c r="B34" s="59" t="s">
        <v>326</v>
      </c>
      <c r="C34" s="87">
        <v>6990212</v>
      </c>
      <c r="D34" s="87" t="s">
        <v>142</v>
      </c>
      <c r="E34" s="87"/>
      <c r="F34" s="87">
        <v>699</v>
      </c>
      <c r="G34" s="87" t="s">
        <v>300</v>
      </c>
      <c r="H34" s="87" t="s">
        <v>324</v>
      </c>
      <c r="I34" s="87" t="s">
        <v>160</v>
      </c>
      <c r="J34" s="94"/>
      <c r="K34" s="87">
        <v>5.65</v>
      </c>
      <c r="L34" s="87" t="s">
        <v>164</v>
      </c>
      <c r="M34" s="111">
        <v>3.95E-2</v>
      </c>
      <c r="N34" s="111">
        <v>2.7000000000000003E-2</v>
      </c>
      <c r="O34" s="89">
        <v>160617.63</v>
      </c>
      <c r="P34" s="89">
        <v>107.32</v>
      </c>
      <c r="Q34" s="89">
        <v>0</v>
      </c>
      <c r="R34" s="89">
        <v>172.38</v>
      </c>
      <c r="S34" s="111">
        <v>1E-4</v>
      </c>
      <c r="T34" s="111">
        <v>3.9300000000000002E-2</v>
      </c>
      <c r="U34" s="111">
        <v>3.9000000000000003E-3</v>
      </c>
    </row>
    <row r="35" spans="2:21" customFormat="1" ht="15.75">
      <c r="B35" s="58" t="s">
        <v>50</v>
      </c>
      <c r="C35" s="86"/>
      <c r="D35" s="86"/>
      <c r="E35" s="86"/>
      <c r="F35" s="86"/>
      <c r="G35" s="86"/>
      <c r="H35" s="86"/>
      <c r="I35" s="86"/>
      <c r="J35" s="93"/>
      <c r="K35" s="86"/>
      <c r="L35" s="86"/>
      <c r="M35" s="110"/>
      <c r="N35" s="110"/>
      <c r="O35" s="88"/>
      <c r="P35" s="88"/>
      <c r="Q35" s="88"/>
      <c r="R35" s="88"/>
      <c r="S35" s="110"/>
      <c r="T35" s="110"/>
      <c r="U35" s="110"/>
    </row>
    <row r="36" spans="2:21" customFormat="1" ht="15.75">
      <c r="B36" s="59" t="s">
        <v>267</v>
      </c>
      <c r="C36" s="87"/>
      <c r="D36" s="87"/>
      <c r="E36" s="87"/>
      <c r="F36" s="87"/>
      <c r="G36" s="87"/>
      <c r="H36" s="87"/>
      <c r="I36" s="87"/>
      <c r="J36" s="94"/>
      <c r="K36" s="87"/>
      <c r="L36" s="87"/>
      <c r="M36" s="111"/>
      <c r="N36" s="111"/>
      <c r="O36" s="89"/>
      <c r="P36" s="89"/>
      <c r="Q36" s="89"/>
      <c r="R36" s="89"/>
      <c r="S36" s="111"/>
      <c r="T36" s="111">
        <v>0</v>
      </c>
      <c r="U36" s="111"/>
    </row>
    <row r="37" spans="2:21" customFormat="1" ht="15.75">
      <c r="B37" s="58" t="s">
        <v>33</v>
      </c>
      <c r="C37" s="86"/>
      <c r="D37" s="86"/>
      <c r="E37" s="86"/>
      <c r="F37" s="86"/>
      <c r="G37" s="86"/>
      <c r="H37" s="86"/>
      <c r="I37" s="86"/>
      <c r="J37" s="93"/>
      <c r="K37" s="86"/>
      <c r="L37" s="86"/>
      <c r="M37" s="110"/>
      <c r="N37" s="110"/>
      <c r="O37" s="88"/>
      <c r="P37" s="88"/>
      <c r="Q37" s="88"/>
      <c r="R37" s="88"/>
      <c r="S37" s="110"/>
      <c r="T37" s="110"/>
      <c r="U37" s="110"/>
    </row>
    <row r="38" spans="2:21">
      <c r="B38" s="59" t="s">
        <v>267</v>
      </c>
      <c r="C38" s="87"/>
      <c r="D38" s="87"/>
      <c r="E38" s="87"/>
      <c r="F38" s="87"/>
      <c r="G38" s="87"/>
      <c r="H38" s="87"/>
      <c r="I38" s="87"/>
      <c r="J38" s="94"/>
      <c r="K38" s="87"/>
      <c r="L38" s="87"/>
      <c r="M38" s="111"/>
      <c r="N38" s="111"/>
      <c r="O38" s="89"/>
      <c r="P38" s="89"/>
      <c r="Q38" s="89"/>
      <c r="R38" s="89"/>
      <c r="S38" s="111"/>
      <c r="T38" s="111">
        <v>0</v>
      </c>
      <c r="U38" s="111"/>
    </row>
    <row r="39" spans="2:21">
      <c r="B39" s="58" t="s">
        <v>230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8" t="s">
        <v>79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9" t="s">
        <v>267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>
        <v>0</v>
      </c>
      <c r="U41" s="111"/>
    </row>
    <row r="42" spans="2:21">
      <c r="B42" s="58" t="s">
        <v>78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117" t="s">
        <v>267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>
        <v>0</v>
      </c>
      <c r="U43" s="111"/>
    </row>
    <row r="44" spans="2:21">
      <c r="B44" s="114" t="s">
        <v>248</v>
      </c>
      <c r="C44" s="1"/>
      <c r="D44" s="1"/>
      <c r="E44" s="1"/>
      <c r="F44" s="1"/>
    </row>
    <row r="45" spans="2:21">
      <c r="B45" s="114" t="s">
        <v>133</v>
      </c>
      <c r="C45" s="1"/>
      <c r="D45" s="1"/>
      <c r="E45" s="1"/>
      <c r="F45" s="1"/>
    </row>
    <row r="46" spans="2:21">
      <c r="B46" s="114" t="s">
        <v>244</v>
      </c>
      <c r="C46" s="1"/>
      <c r="D46" s="1"/>
      <c r="E46" s="1"/>
      <c r="F46" s="1"/>
    </row>
    <row r="47" spans="2:21">
      <c r="B47" s="114" t="s">
        <v>245</v>
      </c>
      <c r="C47" s="1"/>
      <c r="D47" s="1"/>
      <c r="E47" s="1"/>
      <c r="F47" s="1"/>
    </row>
    <row r="48" spans="2:21">
      <c r="B48" s="114" t="s">
        <v>246</v>
      </c>
      <c r="C48" s="1"/>
      <c r="D48" s="1"/>
      <c r="E48" s="1"/>
      <c r="F48" s="1"/>
    </row>
    <row r="49" spans="2:21">
      <c r="B49" s="135" t="s">
        <v>255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BC79F140-6A58-4218-8554-981B56092833}"/>
  </dataValidation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A1:BJ363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46.7109375" style="2" customWidth="1"/>
    <col min="3" max="3" width="15.7109375" style="2" bestFit="1" customWidth="1"/>
    <col min="4" max="4" width="11.42578125" style="2" customWidth="1"/>
    <col min="5" max="5" width="17.7109375" style="2" bestFit="1" customWidth="1"/>
    <col min="6" max="6" width="7.85546875" style="2" customWidth="1"/>
    <col min="7" max="7" width="34.7109375" style="2" customWidth="1"/>
    <col min="8" max="8" width="13.85546875" style="1" customWidth="1"/>
    <col min="9" max="9" width="14.42578125" style="1" customWidth="1"/>
    <col min="10" max="10" width="13.42578125" style="1" bestFit="1" customWidth="1"/>
    <col min="11" max="11" width="7.85546875" style="1" customWidth="1"/>
    <col min="12" max="12" width="13.28515625" style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274</v>
      </c>
    </row>
    <row r="2" spans="2:62">
      <c r="B2" s="80" t="s">
        <v>275</v>
      </c>
    </row>
    <row r="3" spans="2:62">
      <c r="B3" s="80" t="s">
        <v>276</v>
      </c>
    </row>
    <row r="4" spans="2:62">
      <c r="B4" s="80" t="s">
        <v>277</v>
      </c>
    </row>
    <row r="6" spans="2:62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  <c r="BJ6" s="3"/>
    </row>
    <row r="7" spans="2:62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F7" s="3"/>
      <c r="BJ7" s="3"/>
    </row>
    <row r="8" spans="2:62" s="3" customFormat="1" ht="63">
      <c r="B8" s="19" t="s">
        <v>136</v>
      </c>
      <c r="C8" s="24" t="s">
        <v>47</v>
      </c>
      <c r="D8" s="75" t="s">
        <v>141</v>
      </c>
      <c r="E8" s="47" t="s">
        <v>216</v>
      </c>
      <c r="F8" s="47" t="s">
        <v>138</v>
      </c>
      <c r="G8" s="76" t="s">
        <v>80</v>
      </c>
      <c r="H8" s="24" t="s">
        <v>122</v>
      </c>
      <c r="I8" s="24" t="s">
        <v>247</v>
      </c>
      <c r="J8" s="12" t="s">
        <v>243</v>
      </c>
      <c r="K8" s="12" t="s">
        <v>253</v>
      </c>
      <c r="L8" s="12" t="s">
        <v>74</v>
      </c>
      <c r="M8" s="12" t="s">
        <v>68</v>
      </c>
      <c r="N8" s="50" t="s">
        <v>169</v>
      </c>
      <c r="O8" s="13" t="s">
        <v>171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249</v>
      </c>
      <c r="J9" s="15" t="s">
        <v>75</v>
      </c>
      <c r="K9" s="15" t="s">
        <v>241</v>
      </c>
      <c r="L9" s="15" t="s">
        <v>241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17830</v>
      </c>
      <c r="J11" s="82"/>
      <c r="K11" s="82">
        <v>1.0900000000000001</v>
      </c>
      <c r="L11" s="82">
        <v>1217.3399999999999</v>
      </c>
      <c r="M11" s="109"/>
      <c r="N11" s="109"/>
      <c r="O11" s="109">
        <v>2.7300000000000001E-2</v>
      </c>
      <c r="BF11" s="1"/>
      <c r="BG11" s="3"/>
      <c r="BH11" s="1"/>
      <c r="BJ11" s="1"/>
    </row>
    <row r="12" spans="2:62" customFormat="1" ht="15.75">
      <c r="B12" s="58" t="s">
        <v>231</v>
      </c>
      <c r="C12" s="86"/>
      <c r="D12" s="86"/>
      <c r="E12" s="86"/>
      <c r="F12" s="86"/>
      <c r="G12" s="86"/>
      <c r="H12" s="86"/>
      <c r="I12" s="88">
        <v>11730</v>
      </c>
      <c r="J12" s="88"/>
      <c r="K12" s="88">
        <v>1.0900000000000001</v>
      </c>
      <c r="L12" s="88">
        <v>229.43</v>
      </c>
      <c r="M12" s="110"/>
      <c r="N12" s="110"/>
      <c r="O12" s="110">
        <v>5.1000000000000004E-3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2380</v>
      </c>
      <c r="J13" s="88"/>
      <c r="K13" s="88"/>
      <c r="L13" s="88">
        <v>72.709999999999994</v>
      </c>
      <c r="M13" s="110"/>
      <c r="N13" s="110"/>
      <c r="O13" s="110">
        <v>1.6000000000000001E-3</v>
      </c>
    </row>
    <row r="14" spans="2:62" customFormat="1" ht="15.75">
      <c r="B14" s="59" t="s">
        <v>327</v>
      </c>
      <c r="C14" s="87">
        <v>629014</v>
      </c>
      <c r="D14" s="87" t="s">
        <v>142</v>
      </c>
      <c r="E14" s="87"/>
      <c r="F14" s="87">
        <v>629</v>
      </c>
      <c r="G14" s="87" t="s">
        <v>328</v>
      </c>
      <c r="H14" s="87" t="s">
        <v>164</v>
      </c>
      <c r="I14" s="89">
        <v>2380</v>
      </c>
      <c r="J14" s="89">
        <v>3055</v>
      </c>
      <c r="K14" s="89">
        <v>0</v>
      </c>
      <c r="L14" s="89">
        <v>72.709999999999994</v>
      </c>
      <c r="M14" s="111">
        <v>0</v>
      </c>
      <c r="N14" s="111">
        <v>5.9699999999999996E-2</v>
      </c>
      <c r="O14" s="111">
        <v>1.6000000000000001E-3</v>
      </c>
    </row>
    <row r="15" spans="2:62" customFormat="1" ht="15.75">
      <c r="B15" s="58" t="s">
        <v>29</v>
      </c>
      <c r="C15" s="86"/>
      <c r="D15" s="86"/>
      <c r="E15" s="86"/>
      <c r="F15" s="86"/>
      <c r="G15" s="86"/>
      <c r="H15" s="86"/>
      <c r="I15" s="88">
        <v>9350</v>
      </c>
      <c r="J15" s="88"/>
      <c r="K15" s="88">
        <v>1.0900000000000001</v>
      </c>
      <c r="L15" s="88">
        <v>156.72</v>
      </c>
      <c r="M15" s="110"/>
      <c r="N15" s="110"/>
      <c r="O15" s="110">
        <v>3.4999999999999996E-3</v>
      </c>
    </row>
    <row r="16" spans="2:62" customFormat="1" ht="15.75">
      <c r="B16" s="59" t="s">
        <v>329</v>
      </c>
      <c r="C16" s="87">
        <v>1098920</v>
      </c>
      <c r="D16" s="87" t="s">
        <v>142</v>
      </c>
      <c r="E16" s="87"/>
      <c r="F16" s="87">
        <v>1357</v>
      </c>
      <c r="G16" s="87" t="s">
        <v>300</v>
      </c>
      <c r="H16" s="87" t="s">
        <v>164</v>
      </c>
      <c r="I16" s="89">
        <v>2150</v>
      </c>
      <c r="J16" s="89">
        <v>1609</v>
      </c>
      <c r="K16" s="89">
        <v>0</v>
      </c>
      <c r="L16" s="89">
        <v>34.590000000000003</v>
      </c>
      <c r="M16" s="111">
        <v>0</v>
      </c>
      <c r="N16" s="111">
        <v>2.8399999999999998E-2</v>
      </c>
      <c r="O16" s="111">
        <v>8.0000000000000004E-4</v>
      </c>
    </row>
    <row r="17" spans="1:15" customFormat="1" ht="15.75">
      <c r="B17" s="59" t="s">
        <v>330</v>
      </c>
      <c r="C17" s="87">
        <v>1159037</v>
      </c>
      <c r="D17" s="87" t="s">
        <v>142</v>
      </c>
      <c r="E17" s="87"/>
      <c r="F17" s="87">
        <v>1775</v>
      </c>
      <c r="G17" s="87" t="s">
        <v>331</v>
      </c>
      <c r="H17" s="87" t="s">
        <v>164</v>
      </c>
      <c r="I17" s="89">
        <v>7200</v>
      </c>
      <c r="J17" s="89">
        <v>1681</v>
      </c>
      <c r="K17" s="89">
        <v>1.0900000000000001</v>
      </c>
      <c r="L17" s="89">
        <v>122.12</v>
      </c>
      <c r="M17" s="111">
        <v>0</v>
      </c>
      <c r="N17" s="111">
        <v>0.1003</v>
      </c>
      <c r="O17" s="111">
        <v>2.7000000000000001E-3</v>
      </c>
    </row>
    <row r="18" spans="1:15" customFormat="1" ht="15.75">
      <c r="B18" s="58" t="s">
        <v>28</v>
      </c>
      <c r="C18" s="86"/>
      <c r="D18" s="86"/>
      <c r="E18" s="86"/>
      <c r="F18" s="86"/>
      <c r="G18" s="86"/>
      <c r="H18" s="86"/>
      <c r="I18" s="88"/>
      <c r="J18" s="88"/>
      <c r="K18" s="88"/>
      <c r="L18" s="88"/>
      <c r="M18" s="110"/>
      <c r="N18" s="110"/>
      <c r="O18" s="110"/>
    </row>
    <row r="19" spans="1:15" customFormat="1" ht="15.75">
      <c r="B19" s="59" t="s">
        <v>267</v>
      </c>
      <c r="C19" s="87"/>
      <c r="D19" s="87"/>
      <c r="E19" s="87"/>
      <c r="F19" s="87"/>
      <c r="G19" s="87"/>
      <c r="H19" s="87"/>
      <c r="I19" s="89"/>
      <c r="J19" s="89"/>
      <c r="K19" s="89"/>
      <c r="L19" s="89"/>
      <c r="M19" s="111"/>
      <c r="N19" s="111">
        <v>0</v>
      </c>
      <c r="O19" s="111"/>
    </row>
    <row r="20" spans="1:15" customFormat="1" ht="15.75">
      <c r="B20" s="58" t="s">
        <v>69</v>
      </c>
      <c r="C20" s="86"/>
      <c r="D20" s="86"/>
      <c r="E20" s="86"/>
      <c r="F20" s="86"/>
      <c r="G20" s="86"/>
      <c r="H20" s="86"/>
      <c r="I20" s="88"/>
      <c r="J20" s="88"/>
      <c r="K20" s="88"/>
      <c r="L20" s="88"/>
      <c r="M20" s="110"/>
      <c r="N20" s="110"/>
      <c r="O20" s="110"/>
    </row>
    <row r="21" spans="1:15" customFormat="1" ht="15.75">
      <c r="B21" s="59" t="s">
        <v>267</v>
      </c>
      <c r="C21" s="87"/>
      <c r="D21" s="87"/>
      <c r="E21" s="87"/>
      <c r="F21" s="87"/>
      <c r="G21" s="87"/>
      <c r="H21" s="87"/>
      <c r="I21" s="89"/>
      <c r="J21" s="89"/>
      <c r="K21" s="89"/>
      <c r="L21" s="89"/>
      <c r="M21" s="111"/>
      <c r="N21" s="111">
        <v>0</v>
      </c>
      <c r="O21" s="111"/>
    </row>
    <row r="22" spans="1:15" customFormat="1" ht="15.75">
      <c r="B22" s="59" t="s">
        <v>267</v>
      </c>
      <c r="C22" s="87"/>
      <c r="D22" s="87"/>
      <c r="E22" s="87"/>
      <c r="F22" s="87"/>
      <c r="G22" s="87"/>
      <c r="H22" s="87"/>
      <c r="I22" s="89"/>
      <c r="J22" s="89"/>
      <c r="K22" s="89"/>
      <c r="L22" s="89"/>
      <c r="M22" s="111"/>
      <c r="N22" s="111">
        <v>0</v>
      </c>
      <c r="O22" s="111"/>
    </row>
    <row r="23" spans="1:15" customFormat="1" ht="15.75">
      <c r="B23" s="59" t="s">
        <v>267</v>
      </c>
      <c r="C23" s="87"/>
      <c r="D23" s="87"/>
      <c r="E23" s="87"/>
      <c r="F23" s="87"/>
      <c r="G23" s="87"/>
      <c r="H23" s="87"/>
      <c r="I23" s="89"/>
      <c r="J23" s="89"/>
      <c r="K23" s="89"/>
      <c r="L23" s="89"/>
      <c r="M23" s="111"/>
      <c r="N23" s="111">
        <v>0</v>
      </c>
      <c r="O23" s="111"/>
    </row>
    <row r="24" spans="1:15" customFormat="1" ht="15.75">
      <c r="B24" s="58" t="s">
        <v>230</v>
      </c>
      <c r="C24" s="86"/>
      <c r="D24" s="86"/>
      <c r="E24" s="86"/>
      <c r="F24" s="86"/>
      <c r="G24" s="86"/>
      <c r="H24" s="86"/>
      <c r="I24" s="88">
        <v>6100</v>
      </c>
      <c r="J24" s="88"/>
      <c r="K24" s="88"/>
      <c r="L24" s="88">
        <v>987.91</v>
      </c>
      <c r="M24" s="110"/>
      <c r="N24" s="110"/>
      <c r="O24" s="110">
        <v>2.2200000000000001E-2</v>
      </c>
    </row>
    <row r="25" spans="1:15" customFormat="1" ht="15.75">
      <c r="B25" s="58" t="s">
        <v>79</v>
      </c>
      <c r="C25" s="86"/>
      <c r="D25" s="86"/>
      <c r="E25" s="86"/>
      <c r="F25" s="86"/>
      <c r="G25" s="86"/>
      <c r="H25" s="86"/>
      <c r="I25" s="88">
        <v>4000</v>
      </c>
      <c r="J25" s="88"/>
      <c r="K25" s="88"/>
      <c r="L25" s="88">
        <v>124.1</v>
      </c>
      <c r="M25" s="110"/>
      <c r="N25" s="110"/>
      <c r="O25" s="110">
        <v>2.8000000000000004E-3</v>
      </c>
    </row>
    <row r="26" spans="1:15" customFormat="1" ht="15.75">
      <c r="B26" s="59" t="s">
        <v>332</v>
      </c>
      <c r="C26" s="87" t="s">
        <v>333</v>
      </c>
      <c r="D26" s="87" t="s">
        <v>334</v>
      </c>
      <c r="E26" s="87" t="s">
        <v>335</v>
      </c>
      <c r="F26" s="87"/>
      <c r="G26" s="87" t="s">
        <v>328</v>
      </c>
      <c r="H26" s="87" t="s">
        <v>163</v>
      </c>
      <c r="I26" s="89">
        <v>4000</v>
      </c>
      <c r="J26" s="89">
        <v>965</v>
      </c>
      <c r="K26" s="89">
        <v>0</v>
      </c>
      <c r="L26" s="89">
        <v>124.1</v>
      </c>
      <c r="M26" s="111">
        <v>0</v>
      </c>
      <c r="N26" s="111">
        <v>0.10189999999999999</v>
      </c>
      <c r="O26" s="111">
        <v>2.8000000000000004E-3</v>
      </c>
    </row>
    <row r="27" spans="1:15" customFormat="1" ht="15.75">
      <c r="B27" s="58" t="s">
        <v>78</v>
      </c>
      <c r="C27" s="86"/>
      <c r="D27" s="86"/>
      <c r="E27" s="86"/>
      <c r="F27" s="86"/>
      <c r="G27" s="86"/>
      <c r="H27" s="86"/>
      <c r="I27" s="88">
        <v>2100</v>
      </c>
      <c r="J27" s="88"/>
      <c r="K27" s="88"/>
      <c r="L27" s="88">
        <v>863.81</v>
      </c>
      <c r="M27" s="110"/>
      <c r="N27" s="110"/>
      <c r="O27" s="110">
        <v>1.9400000000000001E-2</v>
      </c>
    </row>
    <row r="28" spans="1:15" customFormat="1" ht="15.75">
      <c r="B28" s="59" t="s">
        <v>336</v>
      </c>
      <c r="C28" s="87" t="s">
        <v>337</v>
      </c>
      <c r="D28" s="87" t="s">
        <v>338</v>
      </c>
      <c r="E28" s="87" t="s">
        <v>335</v>
      </c>
      <c r="F28" s="87"/>
      <c r="G28" s="87" t="s">
        <v>339</v>
      </c>
      <c r="H28" s="87" t="s">
        <v>163</v>
      </c>
      <c r="I28" s="89">
        <v>500</v>
      </c>
      <c r="J28" s="89">
        <f>3191200/100</f>
        <v>31912</v>
      </c>
      <c r="K28" s="89">
        <v>0</v>
      </c>
      <c r="L28" s="89">
        <v>512.99</v>
      </c>
      <c r="M28" s="111">
        <v>0</v>
      </c>
      <c r="N28" s="111">
        <v>0.4214</v>
      </c>
      <c r="O28" s="111">
        <v>1.15E-2</v>
      </c>
    </row>
    <row r="29" spans="1:15" customFormat="1" ht="15.75">
      <c r="B29" s="59" t="s">
        <v>340</v>
      </c>
      <c r="C29" s="87" t="s">
        <v>341</v>
      </c>
      <c r="D29" s="87" t="s">
        <v>334</v>
      </c>
      <c r="E29" s="87" t="s">
        <v>335</v>
      </c>
      <c r="F29" s="87"/>
      <c r="G29" s="87" t="s">
        <v>339</v>
      </c>
      <c r="H29" s="87" t="s">
        <v>163</v>
      </c>
      <c r="I29" s="89">
        <v>600</v>
      </c>
      <c r="J29" s="89">
        <v>5657</v>
      </c>
      <c r="K29" s="89">
        <v>0</v>
      </c>
      <c r="L29" s="89">
        <v>109.12</v>
      </c>
      <c r="M29" s="111">
        <v>0</v>
      </c>
      <c r="N29" s="111">
        <v>8.9600000000000013E-2</v>
      </c>
      <c r="O29" s="111">
        <v>2.3999999999999998E-3</v>
      </c>
    </row>
    <row r="30" spans="1:15" customFormat="1" ht="15.75">
      <c r="B30" s="117" t="s">
        <v>342</v>
      </c>
      <c r="C30" s="87" t="s">
        <v>343</v>
      </c>
      <c r="D30" s="87" t="s">
        <v>334</v>
      </c>
      <c r="E30" s="87" t="s">
        <v>335</v>
      </c>
      <c r="F30" s="87"/>
      <c r="G30" s="87" t="s">
        <v>344</v>
      </c>
      <c r="H30" s="87" t="s">
        <v>163</v>
      </c>
      <c r="I30" s="89">
        <v>1000</v>
      </c>
      <c r="J30" s="89">
        <v>7518</v>
      </c>
      <c r="K30" s="89">
        <v>0</v>
      </c>
      <c r="L30" s="89">
        <v>241.7</v>
      </c>
      <c r="M30" s="111">
        <v>0</v>
      </c>
      <c r="N30" s="111">
        <v>0.1986</v>
      </c>
      <c r="O30" s="111">
        <v>5.4000000000000003E-3</v>
      </c>
    </row>
    <row r="31" spans="1:15" customFormat="1">
      <c r="A31" s="1"/>
      <c r="B31" s="114" t="s">
        <v>248</v>
      </c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customFormat="1">
      <c r="A32" s="1"/>
      <c r="B32" s="114" t="s">
        <v>133</v>
      </c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customFormat="1">
      <c r="A33" s="1"/>
      <c r="B33" s="114" t="s">
        <v>244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customFormat="1">
      <c r="A35" s="1"/>
      <c r="B35" s="135" t="s">
        <v>255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</row>
    <row r="36" spans="1:15" customFormat="1" ht="12.75"/>
    <row r="37" spans="1:15">
      <c r="E37" s="1"/>
      <c r="F37" s="1"/>
      <c r="G37" s="1"/>
    </row>
    <row r="38" spans="1:15">
      <c r="E38" s="1"/>
      <c r="F38" s="1"/>
      <c r="G38" s="1"/>
    </row>
    <row r="39" spans="1:15">
      <c r="E39" s="1"/>
      <c r="F39" s="1"/>
      <c r="G39" s="1"/>
    </row>
    <row r="40" spans="1:15">
      <c r="E40" s="1"/>
      <c r="F40" s="1"/>
      <c r="G40" s="1"/>
    </row>
    <row r="41" spans="1:15">
      <c r="E41" s="1"/>
      <c r="F41" s="1"/>
      <c r="G41" s="1"/>
    </row>
    <row r="42" spans="1:15">
      <c r="E42" s="1"/>
      <c r="F42" s="1"/>
      <c r="G42" s="1"/>
    </row>
    <row r="43" spans="1:15">
      <c r="E43" s="1"/>
      <c r="F43" s="1"/>
      <c r="G43" s="1"/>
    </row>
    <row r="44" spans="1:15">
      <c r="E44" s="1"/>
      <c r="F44" s="1"/>
      <c r="G44" s="1"/>
    </row>
    <row r="45" spans="1:15">
      <c r="E45" s="1"/>
      <c r="F45" s="1"/>
      <c r="G45" s="1"/>
    </row>
    <row r="46" spans="1:15">
      <c r="E46" s="1"/>
      <c r="F46" s="1"/>
      <c r="G46" s="1"/>
    </row>
    <row r="47" spans="1:15">
      <c r="E47" s="1"/>
      <c r="F47" s="1"/>
      <c r="G47" s="1"/>
    </row>
    <row r="48" spans="1:15">
      <c r="E48" s="1"/>
      <c r="F48" s="1"/>
      <c r="G48" s="1"/>
    </row>
    <row r="49" spans="5:7">
      <c r="E49" s="1"/>
      <c r="F49" s="1"/>
      <c r="G49" s="1"/>
    </row>
    <row r="50" spans="5:7">
      <c r="E50" s="1"/>
      <c r="F50" s="1"/>
      <c r="G50" s="1"/>
    </row>
    <row r="51" spans="5:7">
      <c r="E51" s="1"/>
      <c r="F51" s="1"/>
      <c r="G51" s="1"/>
    </row>
    <row r="52" spans="5:7">
      <c r="E52" s="1"/>
      <c r="F52" s="1"/>
      <c r="G52" s="1"/>
    </row>
    <row r="53" spans="5:7">
      <c r="E53" s="1"/>
      <c r="F53" s="1"/>
      <c r="G53" s="1"/>
    </row>
    <row r="54" spans="5:7">
      <c r="E54" s="1"/>
      <c r="F54" s="1"/>
      <c r="G54" s="1"/>
    </row>
    <row r="55" spans="5:7">
      <c r="E55" s="1"/>
      <c r="F55" s="1"/>
      <c r="G55" s="1"/>
    </row>
    <row r="56" spans="5:7">
      <c r="E56" s="1"/>
      <c r="F56" s="1"/>
      <c r="G56" s="1"/>
    </row>
    <row r="57" spans="5:7">
      <c r="E57" s="1"/>
      <c r="F57" s="1"/>
      <c r="G57" s="1"/>
    </row>
    <row r="58" spans="5:7">
      <c r="E58" s="1"/>
      <c r="F58" s="1"/>
      <c r="G58" s="1"/>
    </row>
    <row r="59" spans="5:7">
      <c r="E59" s="1"/>
      <c r="F59" s="1"/>
      <c r="G59" s="1"/>
    </row>
    <row r="60" spans="5:7">
      <c r="E60" s="1"/>
      <c r="F60" s="1"/>
      <c r="G60" s="1"/>
    </row>
    <row r="61" spans="5:7">
      <c r="E61" s="1"/>
      <c r="F61" s="1"/>
      <c r="G61" s="1"/>
    </row>
    <row r="62" spans="5:7">
      <c r="E62" s="1"/>
      <c r="F62" s="1"/>
      <c r="G62" s="1"/>
    </row>
    <row r="63" spans="5:7">
      <c r="E63" s="1"/>
      <c r="F63" s="1"/>
      <c r="G63" s="1"/>
    </row>
    <row r="64" spans="5:7">
      <c r="E64" s="1"/>
      <c r="F64" s="1"/>
      <c r="G64" s="1"/>
    </row>
    <row r="65" spans="5:7">
      <c r="E65" s="1"/>
      <c r="F65" s="1"/>
      <c r="G65" s="1"/>
    </row>
    <row r="66" spans="5:7">
      <c r="E66" s="1"/>
      <c r="F66" s="1"/>
      <c r="G66" s="1"/>
    </row>
    <row r="67" spans="5:7">
      <c r="E67" s="1"/>
      <c r="F67" s="1"/>
      <c r="G67" s="1"/>
    </row>
    <row r="68" spans="5:7">
      <c r="E68" s="1"/>
      <c r="F68" s="1"/>
      <c r="G68" s="1"/>
    </row>
    <row r="69" spans="5:7">
      <c r="E69" s="1"/>
      <c r="F69" s="1"/>
      <c r="G69" s="1"/>
    </row>
    <row r="70" spans="5:7">
      <c r="E70" s="1"/>
      <c r="F70" s="1"/>
      <c r="G70" s="1"/>
    </row>
    <row r="71" spans="5:7">
      <c r="E71" s="1"/>
      <c r="F71" s="1"/>
      <c r="G71" s="1"/>
    </row>
    <row r="72" spans="5:7">
      <c r="E72" s="1"/>
      <c r="F72" s="1"/>
      <c r="G72" s="1"/>
    </row>
    <row r="73" spans="5:7">
      <c r="E73" s="1"/>
      <c r="F73" s="1"/>
      <c r="G73" s="1"/>
    </row>
    <row r="74" spans="5:7">
      <c r="E74" s="1"/>
      <c r="F74" s="1"/>
      <c r="G74" s="1"/>
    </row>
    <row r="75" spans="5:7">
      <c r="E75" s="1"/>
      <c r="F75" s="1"/>
      <c r="G75" s="1"/>
    </row>
    <row r="76" spans="5:7">
      <c r="E76" s="1"/>
      <c r="F76" s="1"/>
      <c r="G76" s="1"/>
    </row>
    <row r="77" spans="5:7">
      <c r="E77" s="1"/>
      <c r="F77" s="1"/>
      <c r="G77" s="1"/>
    </row>
    <row r="78" spans="5:7">
      <c r="E78" s="1"/>
      <c r="F78" s="1"/>
      <c r="G78" s="1"/>
    </row>
    <row r="79" spans="5:7">
      <c r="E79" s="1"/>
      <c r="F79" s="1"/>
      <c r="G79" s="1"/>
    </row>
    <row r="80" spans="5:7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35:O35"/>
  </mergeCells>
  <phoneticPr fontId="4" type="noConversion"/>
  <dataValidations disablePrompts="1" count="4">
    <dataValidation type="list" allowBlank="1" showInputMessage="1" showErrorMessage="1" sqref="E37:E357 E31:E34" xr:uid="{00000000-0002-0000-0500-000000000000}">
      <formula1>$BF$6:$BF$23</formula1>
    </dataValidation>
    <dataValidation type="list" allowBlank="1" showInputMessage="1" showErrorMessage="1" sqref="H37:H357 H31:H34" xr:uid="{00000000-0002-0000-0500-000001000000}">
      <formula1>$BJ$6:$BJ$19</formula1>
    </dataValidation>
    <dataValidation type="list" allowBlank="1" showInputMessage="1" showErrorMessage="1" sqref="G37:G363 G31:G34" xr:uid="{00000000-0002-0000-0500-000002000000}">
      <formula1>$BH$6:$BH$29</formula1>
    </dataValidation>
    <dataValidation allowBlank="1" showInputMessage="1" showErrorMessage="1" sqref="B33" xr:uid="{C10C11DC-A40A-4950-96FB-798A8F839128}"/>
  </dataValidations>
  <pageMargins left="0.7" right="0.7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A1:BK255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52.28515625" style="2" customWidth="1"/>
    <col min="3" max="3" width="10.85546875" style="2" customWidth="1"/>
    <col min="4" max="4" width="10.28515625" style="2" customWidth="1"/>
    <col min="5" max="5" width="8" style="2" customWidth="1"/>
    <col min="6" max="6" width="9.140625" style="2" bestFit="1" customWidth="1"/>
    <col min="7" max="7" width="9.85546875" style="2" bestFit="1" customWidth="1"/>
    <col min="8" max="8" width="14.42578125" style="1" customWidth="1"/>
    <col min="9" max="9" width="10.7109375" style="1" customWidth="1"/>
    <col min="10" max="10" width="10.85546875" style="1" customWidth="1"/>
    <col min="11" max="11" width="10.42578125" style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274</v>
      </c>
    </row>
    <row r="2" spans="2:63">
      <c r="B2" s="80" t="s">
        <v>275</v>
      </c>
    </row>
    <row r="3" spans="2:63">
      <c r="B3" s="80" t="s">
        <v>276</v>
      </c>
    </row>
    <row r="4" spans="2:63">
      <c r="B4" s="80" t="s">
        <v>277</v>
      </c>
    </row>
    <row r="6" spans="2:63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BK6" s="3"/>
    </row>
    <row r="7" spans="2:63" ht="26.25" customHeight="1">
      <c r="B7" s="145" t="s">
        <v>264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247</v>
      </c>
      <c r="I8" s="24" t="s">
        <v>243</v>
      </c>
      <c r="J8" s="24" t="s">
        <v>242</v>
      </c>
      <c r="K8" s="24" t="s">
        <v>74</v>
      </c>
      <c r="L8" s="24" t="s">
        <v>68</v>
      </c>
      <c r="M8" s="47" t="s">
        <v>169</v>
      </c>
      <c r="N8" s="25" t="s">
        <v>171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249</v>
      </c>
      <c r="I9" s="26" t="s">
        <v>75</v>
      </c>
      <c r="J9" s="26" t="s">
        <v>241</v>
      </c>
      <c r="K9" s="26" t="s">
        <v>241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257</v>
      </c>
      <c r="C11" s="115"/>
      <c r="D11" s="115"/>
      <c r="E11" s="115"/>
      <c r="F11" s="115"/>
      <c r="G11" s="115"/>
      <c r="H11" s="82">
        <v>115768</v>
      </c>
      <c r="I11" s="82"/>
      <c r="J11" s="82"/>
      <c r="K11" s="82">
        <v>622.29999999999995</v>
      </c>
      <c r="L11" s="109"/>
      <c r="M11" s="109"/>
      <c r="N11" s="109">
        <v>1.3999999999999999E-2</v>
      </c>
      <c r="O11" s="5"/>
      <c r="BH11" s="1"/>
      <c r="BI11" s="3"/>
      <c r="BK11" s="1"/>
    </row>
    <row r="12" spans="2:63" customFormat="1" ht="15.75">
      <c r="B12" s="56" t="s">
        <v>231</v>
      </c>
      <c r="C12" s="86"/>
      <c r="D12" s="86"/>
      <c r="E12" s="86"/>
      <c r="F12" s="86"/>
      <c r="G12" s="86"/>
      <c r="H12" s="88">
        <v>115768</v>
      </c>
      <c r="I12" s="88"/>
      <c r="J12" s="88"/>
      <c r="K12" s="88">
        <v>622.29999999999995</v>
      </c>
      <c r="L12" s="110"/>
      <c r="M12" s="110"/>
      <c r="N12" s="110">
        <v>1.3999999999999999E-2</v>
      </c>
    </row>
    <row r="13" spans="2:63" customFormat="1" ht="15.75">
      <c r="B13" s="56" t="s">
        <v>258</v>
      </c>
      <c r="C13" s="86"/>
      <c r="D13" s="86"/>
      <c r="E13" s="86"/>
      <c r="F13" s="86"/>
      <c r="G13" s="86"/>
      <c r="H13" s="88">
        <v>1540</v>
      </c>
      <c r="I13" s="88"/>
      <c r="J13" s="88"/>
      <c r="K13" s="88">
        <v>31.26</v>
      </c>
      <c r="L13" s="110"/>
      <c r="M13" s="110"/>
      <c r="N13" s="110">
        <v>7.000000000000001E-4</v>
      </c>
    </row>
    <row r="14" spans="2:63" customFormat="1" ht="15.75">
      <c r="B14" s="59" t="s">
        <v>345</v>
      </c>
      <c r="C14" s="87">
        <v>1150184</v>
      </c>
      <c r="D14" s="87" t="s">
        <v>142</v>
      </c>
      <c r="E14" s="87">
        <v>1735</v>
      </c>
      <c r="F14" s="87" t="s">
        <v>346</v>
      </c>
      <c r="G14" s="87" t="s">
        <v>164</v>
      </c>
      <c r="H14" s="89">
        <v>1540</v>
      </c>
      <c r="I14" s="89">
        <v>2030</v>
      </c>
      <c r="J14" s="89">
        <v>0</v>
      </c>
      <c r="K14" s="89">
        <v>31.26</v>
      </c>
      <c r="L14" s="111">
        <v>0</v>
      </c>
      <c r="M14" s="111">
        <v>5.0199999999999995E-2</v>
      </c>
      <c r="N14" s="111">
        <v>7.000000000000001E-4</v>
      </c>
    </row>
    <row r="15" spans="2:63" customFormat="1" ht="15.75">
      <c r="B15" s="56" t="s">
        <v>259</v>
      </c>
      <c r="C15" s="86"/>
      <c r="D15" s="86"/>
      <c r="E15" s="86"/>
      <c r="F15" s="86"/>
      <c r="G15" s="86"/>
      <c r="H15" s="88"/>
      <c r="I15" s="88"/>
      <c r="J15" s="88"/>
      <c r="K15" s="88"/>
      <c r="L15" s="110"/>
      <c r="M15" s="110"/>
      <c r="N15" s="110"/>
    </row>
    <row r="16" spans="2:63" customFormat="1" ht="15.75">
      <c r="B16" s="59" t="s">
        <v>267</v>
      </c>
      <c r="C16" s="87"/>
      <c r="D16" s="87"/>
      <c r="E16" s="87"/>
      <c r="F16" s="87"/>
      <c r="G16" s="87"/>
      <c r="H16" s="89"/>
      <c r="I16" s="89"/>
      <c r="J16" s="89"/>
      <c r="K16" s="89"/>
      <c r="L16" s="111"/>
      <c r="M16" s="111"/>
      <c r="N16" s="111"/>
    </row>
    <row r="17" spans="2:14" customFormat="1" ht="15.75">
      <c r="B17" s="56" t="s">
        <v>260</v>
      </c>
      <c r="C17" s="86"/>
      <c r="D17" s="86"/>
      <c r="E17" s="86"/>
      <c r="F17" s="86"/>
      <c r="G17" s="86"/>
      <c r="H17" s="88">
        <v>114228</v>
      </c>
      <c r="I17" s="88"/>
      <c r="J17" s="88"/>
      <c r="K17" s="88">
        <v>591.04</v>
      </c>
      <c r="L17" s="110"/>
      <c r="M17" s="110"/>
      <c r="N17" s="110">
        <v>1.3300000000000001E-2</v>
      </c>
    </row>
    <row r="18" spans="2:14" customFormat="1" ht="15.75">
      <c r="B18" s="59" t="s">
        <v>347</v>
      </c>
      <c r="C18" s="87">
        <v>1150606</v>
      </c>
      <c r="D18" s="87" t="s">
        <v>142</v>
      </c>
      <c r="E18" s="87">
        <v>1747</v>
      </c>
      <c r="F18" s="87" t="s">
        <v>348</v>
      </c>
      <c r="G18" s="87" t="s">
        <v>164</v>
      </c>
      <c r="H18" s="89">
        <v>108278</v>
      </c>
      <c r="I18" s="89">
        <v>351.04</v>
      </c>
      <c r="J18" s="89">
        <v>0</v>
      </c>
      <c r="K18" s="89">
        <v>380.1</v>
      </c>
      <c r="L18" s="111">
        <v>0</v>
      </c>
      <c r="M18" s="111">
        <v>0.61080000000000001</v>
      </c>
      <c r="N18" s="111">
        <v>8.5000000000000006E-3</v>
      </c>
    </row>
    <row r="19" spans="2:14" customFormat="1" ht="15.75">
      <c r="B19" s="59" t="s">
        <v>349</v>
      </c>
      <c r="C19" s="87">
        <v>1145960</v>
      </c>
      <c r="D19" s="87" t="s">
        <v>142</v>
      </c>
      <c r="E19" s="87">
        <v>1733</v>
      </c>
      <c r="F19" s="87" t="s">
        <v>348</v>
      </c>
      <c r="G19" s="87" t="s">
        <v>164</v>
      </c>
      <c r="H19" s="89">
        <v>5950</v>
      </c>
      <c r="I19" s="89">
        <v>3545.21</v>
      </c>
      <c r="J19" s="89">
        <v>0</v>
      </c>
      <c r="K19" s="89">
        <v>210.94</v>
      </c>
      <c r="L19" s="111">
        <v>0</v>
      </c>
      <c r="M19" s="111">
        <v>0.33899999999999997</v>
      </c>
      <c r="N19" s="111">
        <v>4.6999999999999993E-3</v>
      </c>
    </row>
    <row r="20" spans="2:14" customFormat="1" ht="15.75">
      <c r="B20" s="56" t="s">
        <v>261</v>
      </c>
      <c r="C20" s="86"/>
      <c r="D20" s="86"/>
      <c r="E20" s="86"/>
      <c r="F20" s="86"/>
      <c r="G20" s="86"/>
      <c r="H20" s="88"/>
      <c r="I20" s="88"/>
      <c r="J20" s="88"/>
      <c r="K20" s="88"/>
      <c r="L20" s="110"/>
      <c r="M20" s="110"/>
      <c r="N20" s="110"/>
    </row>
    <row r="21" spans="2:14" customFormat="1" ht="15.75">
      <c r="B21" s="59" t="s">
        <v>267</v>
      </c>
      <c r="C21" s="87"/>
      <c r="D21" s="87"/>
      <c r="E21" s="87"/>
      <c r="F21" s="87"/>
      <c r="G21" s="87"/>
      <c r="H21" s="89"/>
      <c r="I21" s="89"/>
      <c r="J21" s="89"/>
      <c r="K21" s="89"/>
      <c r="L21" s="111"/>
      <c r="M21" s="111"/>
      <c r="N21" s="111"/>
    </row>
    <row r="22" spans="2:14" customFormat="1" ht="15.75">
      <c r="B22" s="56" t="s">
        <v>72</v>
      </c>
      <c r="C22" s="86"/>
      <c r="D22" s="86"/>
      <c r="E22" s="86"/>
      <c r="F22" s="86"/>
      <c r="G22" s="86"/>
      <c r="H22" s="88"/>
      <c r="I22" s="88"/>
      <c r="J22" s="88"/>
      <c r="K22" s="88"/>
      <c r="L22" s="110"/>
      <c r="M22" s="110"/>
      <c r="N22" s="110"/>
    </row>
    <row r="23" spans="2:14" customFormat="1" ht="15.75">
      <c r="B23" s="59" t="s">
        <v>267</v>
      </c>
      <c r="C23" s="87"/>
      <c r="D23" s="87"/>
      <c r="E23" s="87"/>
      <c r="F23" s="87"/>
      <c r="G23" s="87"/>
      <c r="H23" s="89"/>
      <c r="I23" s="89"/>
      <c r="J23" s="89"/>
      <c r="K23" s="89"/>
      <c r="L23" s="111"/>
      <c r="M23" s="111"/>
      <c r="N23" s="111"/>
    </row>
    <row r="24" spans="2:14" customFormat="1" ht="15.75">
      <c r="B24" s="56" t="s">
        <v>82</v>
      </c>
      <c r="C24" s="86"/>
      <c r="D24" s="86"/>
      <c r="E24" s="86"/>
      <c r="F24" s="86"/>
      <c r="G24" s="86"/>
      <c r="H24" s="88"/>
      <c r="I24" s="88"/>
      <c r="J24" s="88"/>
      <c r="K24" s="88"/>
      <c r="L24" s="110"/>
      <c r="M24" s="110"/>
      <c r="N24" s="110"/>
    </row>
    <row r="25" spans="2:14" customFormat="1" ht="15.75">
      <c r="B25" s="59" t="s">
        <v>267</v>
      </c>
      <c r="C25" s="87"/>
      <c r="D25" s="87"/>
      <c r="E25" s="87"/>
      <c r="F25" s="87"/>
      <c r="G25" s="87"/>
      <c r="H25" s="89"/>
      <c r="I25" s="89"/>
      <c r="J25" s="89"/>
      <c r="K25" s="89"/>
      <c r="L25" s="111"/>
      <c r="M25" s="111"/>
      <c r="N25" s="111"/>
    </row>
    <row r="26" spans="2:14" customFormat="1" ht="15.75">
      <c r="B26" s="56" t="s">
        <v>230</v>
      </c>
      <c r="C26" s="86"/>
      <c r="D26" s="86"/>
      <c r="E26" s="86"/>
      <c r="F26" s="86"/>
      <c r="G26" s="86"/>
      <c r="H26" s="88"/>
      <c r="I26" s="88"/>
      <c r="J26" s="88"/>
      <c r="K26" s="88"/>
      <c r="L26" s="110"/>
      <c r="M26" s="110"/>
      <c r="N26" s="110"/>
    </row>
    <row r="27" spans="2:14" customFormat="1" ht="15.75">
      <c r="B27" s="56" t="s">
        <v>262</v>
      </c>
      <c r="C27" s="86"/>
      <c r="D27" s="86"/>
      <c r="E27" s="86"/>
      <c r="F27" s="86"/>
      <c r="G27" s="86"/>
      <c r="H27" s="88"/>
      <c r="I27" s="88"/>
      <c r="J27" s="88"/>
      <c r="K27" s="88"/>
      <c r="L27" s="110"/>
      <c r="M27" s="110"/>
      <c r="N27" s="110"/>
    </row>
    <row r="28" spans="2:14" customFormat="1" ht="15.75">
      <c r="B28" s="59" t="s">
        <v>267</v>
      </c>
      <c r="C28" s="87"/>
      <c r="D28" s="87"/>
      <c r="E28" s="87"/>
      <c r="F28" s="87"/>
      <c r="G28" s="87"/>
      <c r="H28" s="89"/>
      <c r="I28" s="89"/>
      <c r="J28" s="89"/>
      <c r="K28" s="89"/>
      <c r="L28" s="111"/>
      <c r="M28" s="111"/>
      <c r="N28" s="111"/>
    </row>
    <row r="29" spans="2:14" customFormat="1" ht="15.75">
      <c r="B29" s="56" t="s">
        <v>263</v>
      </c>
      <c r="C29" s="86"/>
      <c r="D29" s="86"/>
      <c r="E29" s="86"/>
      <c r="F29" s="86"/>
      <c r="G29" s="86"/>
      <c r="H29" s="88"/>
      <c r="I29" s="88"/>
      <c r="J29" s="88"/>
      <c r="K29" s="88"/>
      <c r="L29" s="110"/>
      <c r="M29" s="110"/>
      <c r="N29" s="110"/>
    </row>
    <row r="30" spans="2:14" customFormat="1" ht="15.75">
      <c r="B30" s="59" t="s">
        <v>267</v>
      </c>
      <c r="C30" s="87"/>
      <c r="D30" s="87"/>
      <c r="E30" s="87"/>
      <c r="F30" s="87"/>
      <c r="G30" s="87"/>
      <c r="H30" s="89"/>
      <c r="I30" s="89"/>
      <c r="J30" s="89"/>
      <c r="K30" s="89"/>
      <c r="L30" s="111"/>
      <c r="M30" s="111"/>
      <c r="N30" s="111"/>
    </row>
    <row r="31" spans="2:14" customFormat="1" ht="15.75">
      <c r="B31" s="56" t="s">
        <v>72</v>
      </c>
      <c r="C31" s="86"/>
      <c r="D31" s="86"/>
      <c r="E31" s="86"/>
      <c r="F31" s="86"/>
      <c r="G31" s="86"/>
      <c r="H31" s="88"/>
      <c r="I31" s="88"/>
      <c r="J31" s="88"/>
      <c r="K31" s="88"/>
      <c r="L31" s="110"/>
      <c r="M31" s="110"/>
      <c r="N31" s="110"/>
    </row>
    <row r="32" spans="2:14" customFormat="1" ht="15.75">
      <c r="B32" s="59" t="s">
        <v>267</v>
      </c>
      <c r="C32" s="87"/>
      <c r="D32" s="87"/>
      <c r="E32" s="87"/>
      <c r="F32" s="87"/>
      <c r="G32" s="87"/>
      <c r="H32" s="89"/>
      <c r="I32" s="89"/>
      <c r="J32" s="89"/>
      <c r="K32" s="89"/>
      <c r="L32" s="111"/>
      <c r="M32" s="111"/>
      <c r="N32" s="111"/>
    </row>
    <row r="33" spans="1:14" customFormat="1" ht="15.75">
      <c r="B33" s="56" t="s">
        <v>82</v>
      </c>
      <c r="C33" s="86"/>
      <c r="D33" s="86"/>
      <c r="E33" s="86"/>
      <c r="F33" s="86"/>
      <c r="G33" s="86"/>
      <c r="H33" s="88"/>
      <c r="I33" s="88"/>
      <c r="J33" s="88"/>
      <c r="K33" s="88"/>
      <c r="L33" s="110"/>
      <c r="M33" s="110"/>
      <c r="N33" s="110"/>
    </row>
    <row r="34" spans="1:14" customFormat="1" ht="15.75">
      <c r="B34" s="117" t="s">
        <v>267</v>
      </c>
      <c r="C34" s="87"/>
      <c r="D34" s="87"/>
      <c r="E34" s="87"/>
      <c r="F34" s="87"/>
      <c r="G34" s="87"/>
      <c r="H34" s="89"/>
      <c r="I34" s="89"/>
      <c r="J34" s="89"/>
      <c r="K34" s="89"/>
      <c r="L34" s="111"/>
      <c r="M34" s="111"/>
      <c r="N34" s="111"/>
    </row>
    <row r="35" spans="1:14" customFormat="1">
      <c r="A35" s="1"/>
      <c r="B35" s="114" t="s">
        <v>248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customFormat="1">
      <c r="A36" s="1"/>
      <c r="B36" s="114" t="s">
        <v>133</v>
      </c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customFormat="1">
      <c r="A37" s="1"/>
      <c r="B37" s="114" t="s">
        <v>244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customFormat="1">
      <c r="A38" s="1"/>
      <c r="B38" s="114" t="s">
        <v>245</v>
      </c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customFormat="1">
      <c r="A39" s="1"/>
      <c r="B39" s="114" t="s">
        <v>246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customFormat="1">
      <c r="A40" s="1"/>
      <c r="B40" s="135" t="s">
        <v>255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</row>
    <row r="41" spans="1:14" customFormat="1" ht="12.75"/>
    <row r="42" spans="1:14" customFormat="1" ht="12.75"/>
    <row r="43" spans="1:14" customFormat="1" ht="12.75"/>
    <row r="44" spans="1:14" customFormat="1" ht="12.75"/>
    <row r="45" spans="1:14" customFormat="1" ht="12.75"/>
    <row r="46" spans="1:14" customFormat="1" ht="12.75"/>
    <row r="47" spans="1:14" customFormat="1" ht="12.75"/>
    <row r="48" spans="1:14" customFormat="1" ht="12.75"/>
    <row r="49" spans="4:7" customFormat="1" ht="12.75"/>
    <row r="50" spans="4:7">
      <c r="D50" s="1"/>
      <c r="E50" s="1"/>
      <c r="F50" s="1"/>
      <c r="G50" s="1"/>
    </row>
    <row r="51" spans="4:7">
      <c r="D51" s="1"/>
      <c r="E51" s="1"/>
      <c r="F51" s="1"/>
      <c r="G51" s="1"/>
    </row>
    <row r="52" spans="4:7">
      <c r="D52" s="1"/>
      <c r="E52" s="1"/>
      <c r="F52" s="1"/>
      <c r="G52" s="1"/>
    </row>
    <row r="53" spans="4:7">
      <c r="D53" s="1"/>
      <c r="E53" s="1"/>
      <c r="F53" s="1"/>
      <c r="G53" s="1"/>
    </row>
    <row r="54" spans="4:7">
      <c r="D54" s="1"/>
      <c r="E54" s="1"/>
      <c r="F54" s="1"/>
      <c r="G54" s="1"/>
    </row>
    <row r="55" spans="4:7">
      <c r="D55" s="1"/>
      <c r="E55" s="1"/>
      <c r="F55" s="1"/>
      <c r="G55" s="1"/>
    </row>
    <row r="56" spans="4:7">
      <c r="D56" s="1"/>
      <c r="E56" s="1"/>
      <c r="F56" s="1"/>
      <c r="G56" s="1"/>
    </row>
    <row r="57" spans="4:7">
      <c r="D57" s="1"/>
      <c r="E57" s="1"/>
      <c r="F57" s="1"/>
      <c r="G57" s="1"/>
    </row>
    <row r="58" spans="4:7">
      <c r="D58" s="1"/>
      <c r="E58" s="1"/>
      <c r="F58" s="1"/>
      <c r="G58" s="1"/>
    </row>
    <row r="59" spans="4:7">
      <c r="D59" s="1"/>
      <c r="E59" s="1"/>
      <c r="F59" s="1"/>
      <c r="G59" s="1"/>
    </row>
    <row r="60" spans="4:7">
      <c r="D60" s="1"/>
      <c r="E60" s="1"/>
      <c r="F60" s="1"/>
      <c r="G60" s="1"/>
    </row>
    <row r="61" spans="4:7">
      <c r="D61" s="1"/>
      <c r="E61" s="1"/>
      <c r="F61" s="1"/>
      <c r="G61" s="1"/>
    </row>
    <row r="62" spans="4:7">
      <c r="D62" s="1"/>
      <c r="E62" s="1"/>
      <c r="F62" s="1"/>
      <c r="G62" s="1"/>
    </row>
    <row r="63" spans="4:7">
      <c r="D63" s="1"/>
      <c r="E63" s="1"/>
      <c r="F63" s="1"/>
      <c r="G63" s="1"/>
    </row>
    <row r="64" spans="4:7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40:N40"/>
  </mergeCells>
  <phoneticPr fontId="4" type="noConversion"/>
  <dataValidations count="1">
    <dataValidation allowBlank="1" showInputMessage="1" showErrorMessage="1" sqref="J5:J7 J10:J11 K5:XFD11 A5:I11 A50:XFD1048576 A35:A40 B35:N39" xr:uid="{00000000-0002-0000-0600-000000000000}"/>
  </dataValidation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5.5703125" style="1" customWidth="1"/>
    <col min="10" max="10" width="8.28515625" style="1" customWidth="1"/>
    <col min="11" max="11" width="7.28515625" style="1" customWidth="1"/>
    <col min="12" max="12" width="7.7109375" style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274</v>
      </c>
    </row>
    <row r="2" spans="2:65">
      <c r="B2" s="80" t="s">
        <v>275</v>
      </c>
    </row>
    <row r="3" spans="2:65">
      <c r="B3" s="80" t="s">
        <v>276</v>
      </c>
    </row>
    <row r="4" spans="2:65">
      <c r="B4" s="80" t="s">
        <v>277</v>
      </c>
    </row>
    <row r="6" spans="2:65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5" ht="26.25" customHeight="1">
      <c r="B7" s="145" t="s">
        <v>112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247</v>
      </c>
      <c r="K8" s="24" t="s">
        <v>243</v>
      </c>
      <c r="L8" s="24" t="s">
        <v>74</v>
      </c>
      <c r="M8" s="24" t="s">
        <v>68</v>
      </c>
      <c r="N8" s="47" t="s">
        <v>169</v>
      </c>
      <c r="O8" s="25" t="s">
        <v>171</v>
      </c>
      <c r="Q8" s="1"/>
      <c r="BH8" s="1"/>
      <c r="BI8" s="1"/>
    </row>
    <row r="9" spans="2:65" s="3" customFormat="1" ht="25.5">
      <c r="B9" s="14"/>
      <c r="C9" s="15"/>
      <c r="D9" s="15"/>
      <c r="E9" s="15"/>
      <c r="F9" s="15"/>
      <c r="G9" s="15"/>
      <c r="H9" s="15"/>
      <c r="I9" s="15"/>
      <c r="J9" s="26" t="s">
        <v>249</v>
      </c>
      <c r="K9" s="26" t="s">
        <v>75</v>
      </c>
      <c r="L9" s="26" t="s">
        <v>241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/>
      <c r="K11" s="82"/>
      <c r="L11" s="82"/>
      <c r="M11" s="109"/>
      <c r="N11" s="109"/>
      <c r="O11" s="109"/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267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350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267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267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267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230</v>
      </c>
      <c r="C21" s="86"/>
      <c r="D21" s="86"/>
      <c r="E21" s="86"/>
      <c r="F21" s="86"/>
      <c r="G21" s="86"/>
      <c r="H21" s="86"/>
      <c r="I21" s="86"/>
      <c r="J21" s="88"/>
      <c r="K21" s="88"/>
      <c r="L21" s="88"/>
      <c r="M21" s="110"/>
      <c r="N21" s="110"/>
      <c r="O21" s="110"/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267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350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267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/>
      <c r="K26" s="88"/>
      <c r="L26" s="88"/>
      <c r="M26" s="110"/>
      <c r="N26" s="110"/>
      <c r="O26" s="110"/>
    </row>
    <row r="27" spans="2:15">
      <c r="B27" s="64" t="s">
        <v>267</v>
      </c>
      <c r="C27" s="87"/>
      <c r="D27" s="87"/>
      <c r="E27" s="87"/>
      <c r="F27" s="87"/>
      <c r="G27" s="87"/>
      <c r="H27" s="87"/>
      <c r="I27" s="87"/>
      <c r="J27" s="89"/>
      <c r="K27" s="89"/>
      <c r="L27" s="89"/>
      <c r="M27" s="111"/>
      <c r="N27" s="111"/>
      <c r="O27" s="111"/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/>
      <c r="L28" s="88"/>
      <c r="M28" s="110"/>
      <c r="N28" s="110"/>
      <c r="O28" s="110"/>
    </row>
    <row r="29" spans="2:15">
      <c r="B29" s="119" t="s">
        <v>267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11"/>
      <c r="N29" s="111"/>
      <c r="O29" s="111"/>
    </row>
    <row r="30" spans="2:15">
      <c r="B30" s="114" t="s">
        <v>248</v>
      </c>
      <c r="D30" s="1"/>
      <c r="E30" s="1"/>
    </row>
    <row r="31" spans="2:15">
      <c r="B31" s="114" t="s">
        <v>133</v>
      </c>
      <c r="D31" s="1"/>
      <c r="E31" s="1"/>
    </row>
    <row r="32" spans="2:15">
      <c r="B32" s="114" t="s">
        <v>244</v>
      </c>
      <c r="C32" s="1"/>
      <c r="D32" s="1"/>
      <c r="E32" s="1"/>
    </row>
    <row r="33" spans="2:15">
      <c r="B33" s="114" t="s">
        <v>245</v>
      </c>
      <c r="C33" s="1"/>
      <c r="D33" s="1"/>
      <c r="E33" s="1"/>
    </row>
    <row r="34" spans="2:15">
      <c r="B34" s="135" t="s">
        <v>255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274</v>
      </c>
    </row>
    <row r="2" spans="1:60">
      <c r="B2" s="80" t="s">
        <v>275</v>
      </c>
    </row>
    <row r="3" spans="1:60">
      <c r="B3" s="80" t="s">
        <v>276</v>
      </c>
    </row>
    <row r="4" spans="1:60">
      <c r="B4" s="80" t="s">
        <v>277</v>
      </c>
    </row>
    <row r="6" spans="1:60" ht="26.25" customHeight="1">
      <c r="B6" s="145" t="s">
        <v>196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60" ht="26.25" customHeight="1">
      <c r="B7" s="145" t="s">
        <v>113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351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75">
      <c r="B13" s="65" t="s">
        <v>267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5.75">
      <c r="B14" s="58" t="s">
        <v>232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75">
      <c r="B15" s="120" t="s">
        <v>267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248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244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245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255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2021-01-26T11:35:57Z</cp:lastPrinted>
  <dcterms:created xsi:type="dcterms:W3CDTF">2005-07-19T07:39:38Z</dcterms:created>
  <dcterms:modified xsi:type="dcterms:W3CDTF">2021-01-26T12:50:20Z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