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‏‏רבעון רביעי 2023\משרד האוצר\"/>
    </mc:Choice>
  </mc:AlternateContent>
  <xr:revisionPtr revIDLastSave="0" documentId="13_ncr:1_{4F7D09A2-1D1A-43C4-AC40-54B542B79D69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קונצרני'!$B$1:$U$57</definedName>
    <definedName name="_xlnm.Print_Area" localSheetId="9">אופציות!$B$6:$L$41</definedName>
    <definedName name="_xlnm.Print_Area" localSheetId="21">הלוואות!$B$1:$R$43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מקרקעין'!$B$1:$J$21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אופציה'!$B$1:$L$21</definedName>
    <definedName name="_xlnm.Print_Area" localSheetId="12">'לא סחיר- תעודות התחייבות ממשלתי'!$B$6:$P$24</definedName>
    <definedName name="_xlnm.Print_Area" localSheetId="14">'לא סחיר - אג"ח קונצרני'!$B$1:$S$34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מניות'!$B$1:$M$28</definedName>
    <definedName name="_xlnm.Print_Area" localSheetId="16">'לא סחיר - קרנות השקעה'!$B$1:$K$49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מזומנים!$B$1:$L$46</definedName>
    <definedName name="_xlnm.Print_Area" localSheetId="5">מניות!$B$1:$O$105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נאמנות'!$B$1:$O$38</definedName>
    <definedName name="_xlnm.Print_Area" localSheetId="6">'קרנות סל'!$B$1:$N$70</definedName>
    <definedName name="_xlnm.Print_Area" localSheetId="2">'תעודות התחייבות ממשלתיות'!$B$1:$R$46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4" l="1"/>
  <c r="L14" i="58"/>
  <c r="L15" i="58"/>
  <c r="L16" i="58"/>
  <c r="L17" i="58"/>
  <c r="L18" i="58"/>
  <c r="L19" i="58"/>
  <c r="L20" i="58"/>
  <c r="L21" i="58"/>
  <c r="L22" i="58"/>
  <c r="L23" i="58"/>
  <c r="L24" i="58"/>
  <c r="L25" i="58"/>
  <c r="L26" i="58"/>
  <c r="L13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D41" i="88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<sst xmlns="http://schemas.openxmlformats.org/spreadsheetml/2006/main" count="2793" uniqueCount="632">
  <si>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</si>
  <si>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</si>
  <si>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</si>
  <si>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</si>
  <si>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</si>
  <si>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</si>
  <si>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</si>
  <si>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</si>
  <si>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</si>
  <si>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</si>
  <si>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</si>
  <si>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</si>
  <si>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</si>
  <si>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</si>
  <si>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</si>
  <si>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</si>
  <si>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</si>
  <si>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</si>
  <si>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</si>
  <si>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</si>
  <si>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</si>
  <si>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</si>
  <si>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</si>
  <si>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</si>
  <si>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</si>
  <si>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</si>
  <si>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</si>
  <si>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</si>
  <si>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</si>
  <si>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</si>
  <si>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</si>
  <si>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</si>
  <si>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</si>
  <si>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</si>
  <si>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</si>
  <si>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</si>
  <si>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</si>
  <si>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</si>
  <si>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</si>
  <si>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</si>
  <si>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</si>
  <si>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</si>
  <si>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</si>
  <si>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</si>
  <si>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</si>
  <si>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</si>
  <si>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</si>
  <si>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</si>
  <si>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</si>
  <si>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</si>
  <si>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</si>
  <si>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</si>
  <si>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</si>
  <si>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</si>
  <si>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</si>
  <si>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</si>
  <si>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</si>
  <si>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</si>
  <si>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</si>
  <si>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</si>
  <si>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</si>
  <si>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</si>
  <si>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</si>
  <si>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</si>
  <si>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</si>
  <si>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</si>
  <si>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</si>
  <si>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</si>
  <si>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</si>
  <si>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</si>
  <si>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</si>
  <si>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</si>
  <si>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</si>
  <si>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</si>
  <si>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</si>
  <si>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</si>
  <si>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</si>
  <si>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</si>
  <si>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</si>
  <si>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</si>
  <si>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</si>
  <si>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</si>
  <si>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</si>
  <si>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</si>
  <si>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</si>
  <si>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</si>
  <si>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</si>
  <si>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</si>
  <si>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</si>
  <si>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</si>
  <si>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</si>
  <si>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</si>
  <si>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</si>
  <si>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</si>
  <si>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</si>
  <si>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</si>
  <si>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</si>
  <si>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</si>
  <si>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</si>
  <si>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</si>
  <si>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</si>
  <si>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</si>
  <si>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</si>
  <si>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</si>
  <si>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</si>
  <si>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</si>
  <si>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</si>
  <si>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</si>
  <si>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</si>
  <si>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</si>
  <si>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</si>
  <si>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</si>
  <si>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</si>
  <si>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</si>
  <si>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</si>
  <si>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</si>
  <si>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</si>
  <si>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</si>
  <si>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</si>
  <si>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</si>
  <si>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</si>
  <si>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</si>
  <si>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</si>
  <si>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</si>
  <si>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</si>
  <si>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</si>
  <si>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</si>
  <si>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</si>
  <si>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</si>
  <si>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</si>
  <si>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</si>
  <si>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</si>
  <si>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</si>
  <si>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</si>
  <si>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</si>
  <si>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</si>
  <si>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</si>
  <si>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</si>
  <si>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</si>
  <si>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</si>
  <si>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</si>
  <si>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</si>
  <si>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</si>
  <si>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</si>
  <si>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</si>
  <si>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</si>
  <si>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</si>
  <si>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</si>
  <si>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</si>
  <si>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</si>
  <si>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</si>
  <si>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</si>
  <si>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</si>
  <si>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</si>
  <si>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</si>
  <si>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</si>
  <si>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</si>
  <si>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</si>
  <si>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</si>
  <si>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</si>
  <si>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</si>
  <si>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</si>
  <si>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</si>
  <si>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</si>
  <si>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</si>
  <si>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</si>
  <si>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</si>
  <si>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</si>
  <si>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</si>
  <si>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</si>
  <si>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</si>
  <si>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</si>
  <si>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</si>
  <si>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</si>
  <si>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</si>
  <si>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</si>
  <si>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</si>
  <si>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</si>
  <si>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</si>
  <si>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</si>
  <si>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</si>
  <si>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</si>
  <si>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</si>
  <si>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</si>
  <si>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</si>
  <si>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</si>
  <si>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</si>
  <si>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</si>
  <si>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</si>
  <si>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</si>
  <si>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</si>
  <si>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</si>
  <si>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</si>
  <si>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</si>
  <si>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</si>
  <si>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</si>
  <si>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</si>
  <si>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</si>
  <si>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</si>
  <si>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</si>
  <si>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</si>
  <si>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</si>
  <si>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</si>
  <si>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</si>
  <si>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</si>
  <si>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</si>
  <si>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</si>
  <si>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</si>
  <si>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</si>
  <si>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</si>
  <si>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</si>
  <si>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</si>
  <si>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</si>
  <si>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</si>
  <si>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</si>
  <si>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</si>
  <si>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</si>
  <si>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</si>
  <si>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</si>
  <si>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</si>
  <si>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</si>
  <si>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</si>
  <si>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</si>
  <si>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</si>
  <si>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</si>
  <si>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</si>
  <si>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</si>
  <si>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</si>
  <si>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</si>
  <si>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</si>
  <si>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</si>
  <si>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</si>
  <si>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</si>
  <si>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</si>
  <si>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</si>
  <si>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</si>
  <si>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</si>
  <si>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</si>
  <si>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</si>
  <si>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</si>
  <si>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</si>
  <si>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</si>
  <si>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</si>
  <si>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</si>
  <si>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</si>
  <si>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</si>
  <si>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</si>
  <si>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</si>
  <si>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</si>
  <si>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</si>
  <si>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</si>
  <si>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</si>
  <si>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</si>
  <si>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</si>
  <si>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</si>
  <si>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</si>
  <si>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</si>
  <si>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</si>
  <si>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</si>
  <si>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</si>
  <si>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</si>
  <si>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</si>
  <si>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</si>
  <si>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</si>
  <si>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</si>
  <si>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</si>
  <si>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</si>
  <si>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</si>
  <si>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</si>
  <si>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</si>
  <si>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</si>
  <si>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</si>
  <si>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תפ"ס פועלים                                       </t>
  </si>
  <si>
    <t>סה"כ פק"מ לתקופה של עד שלושה חודשים</t>
  </si>
  <si>
    <t xml:space="preserve">מזרחי טפחות פח"ק מזרחי    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</si>
  <si>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</si>
  <si>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</si>
  <si>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</si>
  <si>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31/12/2023</t>
  </si>
  <si>
    <t>עוצ"מ אגודה שיתופית לניהול קופות גמל בע"מ</t>
  </si>
  <si>
    <t xml:space="preserve">ממשל צמודה 1025                                   </t>
  </si>
  <si>
    <t>אין דירוג</t>
  </si>
  <si>
    <t xml:space="preserve">ממשל צמודה 1131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</si>
  <si>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</si>
  <si>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</si>
  <si>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</si>
  <si>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</si>
  <si>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ממשלתית צמודה 1028                                </t>
  </si>
  <si>
    <t xml:space="preserve">מלווה קצר מועד 314                                </t>
  </si>
  <si>
    <t xml:space="preserve">מלווה קצר מועד 414                                </t>
  </si>
  <si>
    <t xml:space="preserve">מלווה קצר מועד 524                                </t>
  </si>
  <si>
    <t xml:space="preserve">מלווה קצר מועד 714                                </t>
  </si>
  <si>
    <t xml:space="preserve">ממשל שיקלית 0432                                  </t>
  </si>
  <si>
    <t xml:space="preserve">ממשל שיקלית 1024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</si>
  <si>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</si>
  <si>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</si>
  <si>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</si>
  <si>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</si>
  <si>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</si>
  <si>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</si>
  <si>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</si>
  <si>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</si>
  <si>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</si>
  <si>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</si>
  <si>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</si>
  <si>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</si>
  <si>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</si>
  <si>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</si>
  <si>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</si>
  <si>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</si>
  <si>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</si>
  <si>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</si>
  <si>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</si>
  <si>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</si>
  <si>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</si>
  <si>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</si>
  <si>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</si>
  <si>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</si>
  <si>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</si>
  <si>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</si>
  <si>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</si>
  <si>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מימון ישיר ה'                                     </t>
  </si>
  <si>
    <t>שרותים פיננסיים</t>
  </si>
  <si>
    <t>A1.il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</si>
  <si>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</si>
  <si>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</si>
  <si>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</si>
  <si>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</si>
  <si>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</si>
  <si>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</si>
  <si>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</si>
  <si>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</si>
  <si>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</si>
  <si>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</si>
  <si>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</si>
  <si>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</si>
  <si>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</si>
  <si>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</si>
  <si>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</si>
  <si>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בתי זיקוק י"ג                                     </t>
  </si>
  <si>
    <t>A+</t>
  </si>
  <si>
    <t>לא מדורג</t>
  </si>
  <si>
    <t xml:space="preserve">סלקום אגח יג                                      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</si>
  <si>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</si>
  <si>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</si>
  <si>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</si>
  <si>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</si>
  <si>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נאוויטס פטרו אגח ה                                </t>
  </si>
  <si>
    <t>ilA-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</si>
  <si>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</si>
  <si>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</si>
  <si>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</si>
  <si>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</si>
  <si>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</si>
  <si>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</si>
  <si>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</si>
  <si>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</si>
  <si>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</si>
  <si>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</si>
  <si>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</si>
  <si>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נייס מ"ר                                          </t>
  </si>
  <si>
    <t xml:space="preserve">נאוויטס פטרוליום מ"ר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</si>
  <si>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</si>
  <si>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</si>
  <si>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</si>
  <si>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</si>
  <si>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</si>
  <si>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ג'נרשיין קפיטל     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</si>
  <si>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</si>
  <si>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</si>
  <si>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</si>
  <si>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NICE LTD                                          </t>
  </si>
  <si>
    <t>US6536561086</t>
  </si>
  <si>
    <t>NASDAQ</t>
  </si>
  <si>
    <t>YAHOO FINANCE</t>
  </si>
  <si>
    <t>Technology Hardware &amp; Equipment</t>
  </si>
  <si>
    <t xml:space="preserve">VALEVS SEICOND                                    </t>
  </si>
  <si>
    <t>IL0011796880</t>
  </si>
  <si>
    <t>NYSE</t>
  </si>
  <si>
    <t xml:space="preserve">Teva Pharmaceutical Industries Limi               </t>
  </si>
  <si>
    <t>US8816242098</t>
  </si>
  <si>
    <t>פארמה</t>
  </si>
  <si>
    <t xml:space="preserve">CONOCOPHILLIPS (COP)                              </t>
  </si>
  <si>
    <t>US20825C1045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</si>
  <si>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</si>
  <si>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</si>
  <si>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</si>
  <si>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</si>
  <si>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</si>
  <si>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</si>
  <si>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</si>
  <si>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</si>
  <si>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</si>
  <si>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</si>
  <si>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</si>
  <si>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</si>
  <si>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</si>
  <si>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</si>
  <si>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CAVA GROUP INC                                    </t>
  </si>
  <si>
    <t>US1489291021</t>
  </si>
  <si>
    <t>Consumer Durables &amp; Apparel</t>
  </si>
  <si>
    <t xml:space="preserve">CMG CHIPOTLE MEXICA                               </t>
  </si>
  <si>
    <t>US1696561059</t>
  </si>
  <si>
    <t xml:space="preserve">ELI LILLY (LLY)                                   </t>
  </si>
  <si>
    <t>US5324571083</t>
  </si>
  <si>
    <t xml:space="preserve">KSS KOHL'S CORP                                   </t>
  </si>
  <si>
    <t>US5002551043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</si>
  <si>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</si>
  <si>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</si>
  <si>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</si>
  <si>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</si>
  <si>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</si>
  <si>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</si>
  <si>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</si>
  <si>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</si>
  <si>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</si>
  <si>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</si>
  <si>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</si>
  <si>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</si>
  <si>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</si>
  <si>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</si>
  <si>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</si>
  <si>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</si>
  <si>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</si>
  <si>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</si>
  <si>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</si>
  <si>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</si>
  <si>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</si>
  <si>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</si>
  <si>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</si>
  <si>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</si>
  <si>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</si>
  <si>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</si>
  <si>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</si>
  <si>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</si>
  <si>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ALASKA AIR-ALK                                    </t>
  </si>
  <si>
    <t>US0116591092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</si>
  <si>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</si>
  <si>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</si>
  <si>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</si>
  <si>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</si>
  <si>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HAWAIIAN HOLDIN-HA                                </t>
  </si>
  <si>
    <t>US4198791018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</si>
  <si>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</si>
  <si>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</si>
  <si>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</si>
  <si>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</si>
  <si>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</si>
  <si>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</si>
  <si>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</si>
  <si>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</si>
  <si>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</si>
  <si>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</si>
  <si>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</si>
  <si>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</si>
  <si>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</si>
  <si>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</si>
  <si>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</si>
  <si>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</si>
  <si>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</si>
  <si>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</si>
  <si>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</si>
  <si>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</si>
  <si>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</si>
  <si>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</si>
  <si>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</si>
  <si>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</si>
  <si>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</si>
  <si>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</si>
  <si>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</si>
  <si>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BROADCOM INC- AVGO                                </t>
  </si>
  <si>
    <t>US11135F1012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</si>
  <si>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</si>
  <si>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</si>
  <si>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</si>
  <si>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</si>
  <si>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</si>
  <si>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</si>
  <si>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</si>
  <si>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</si>
  <si>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</si>
  <si>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</si>
  <si>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</si>
  <si>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</si>
  <si>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>Software &amp; Services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</si>
  <si>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</si>
  <si>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</si>
  <si>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</si>
  <si>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</si>
  <si>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</si>
  <si>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</si>
  <si>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</si>
  <si>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</si>
  <si>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AMD-ADVANCED MICRO                                </t>
  </si>
  <si>
    <t>US0079031078</t>
  </si>
  <si>
    <t xml:space="preserve">Apple Inc. (AAPL)                                 </t>
  </si>
  <si>
    <t>US0378331005</t>
  </si>
  <si>
    <t xml:space="preserve">Enphase Energy, Inc. (ENPH)                       </t>
  </si>
  <si>
    <t>US29355A1079</t>
  </si>
  <si>
    <t xml:space="preserve">FTNT-FORTINET                                     </t>
  </si>
  <si>
    <t>US34959E1091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</si>
  <si>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</si>
  <si>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</si>
  <si>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</si>
  <si>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</si>
  <si>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</si>
  <si>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</si>
  <si>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</si>
  <si>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</si>
  <si>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META PLATFORMS-MVRS                               </t>
  </si>
  <si>
    <t>US30303M1027</t>
  </si>
  <si>
    <t>Telecommunication Service</t>
  </si>
  <si>
    <t xml:space="preserve">קסם ת"א בנקים                                     </t>
  </si>
  <si>
    <t>מניות</t>
  </si>
  <si>
    <t xml:space="preserve">ת"א 35 MTF                                        </t>
  </si>
  <si>
    <t xml:space="preserve">ת"א 90.MTF                                        </t>
  </si>
  <si>
    <t xml:space="preserve">ת.ס. ת"א 125                                      </t>
  </si>
  <si>
    <t xml:space="preserve">תכלית גרמניה DAX30 מנוטרלת מטבע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</si>
  <si>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</si>
  <si>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</si>
  <si>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</si>
  <si>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</si>
  <si>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הראל סל תל בונד שק-בנקוביט                        </t>
  </si>
  <si>
    <t xml:space="preserve">פסגות ת"ב צמוד                                    </t>
  </si>
  <si>
    <t xml:space="preserve">קסם ETF תל בונד                                   </t>
  </si>
  <si>
    <t xml:space="preserve">קסם תל בונד 20                                    </t>
  </si>
  <si>
    <t xml:space="preserve">קסם תל בונד צמודות A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</si>
  <si>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</si>
  <si>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</si>
  <si>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</si>
  <si>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</si>
  <si>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</si>
  <si>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</si>
  <si>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</si>
  <si>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</si>
  <si>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</si>
  <si>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</si>
  <si>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</si>
  <si>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</si>
  <si>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</si>
  <si>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</si>
  <si>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</si>
  <si>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</si>
  <si>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</si>
  <si>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</si>
  <si>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</si>
  <si>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</si>
  <si>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</si>
  <si>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</si>
  <si>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</si>
  <si>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</si>
  <si>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S&amp;P 500 ETF (SPY)                            </t>
  </si>
  <si>
    <t>US78462F1030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</si>
  <si>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</si>
  <si>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</si>
  <si>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</si>
  <si>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</si>
  <si>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</si>
  <si>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</si>
  <si>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</si>
  <si>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</si>
  <si>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</si>
  <si>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</si>
  <si>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</si>
  <si>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</si>
  <si>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</si>
  <si>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הראל מחקה COCO בנקים                              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</si>
  <si>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</si>
  <si>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</si>
  <si>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</si>
  <si>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</si>
  <si>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</si>
  <si>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</si>
  <si>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</si>
  <si>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</si>
  <si>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</si>
  <si>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</si>
  <si>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</si>
  <si>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</si>
  <si>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</si>
  <si>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</si>
  <si>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</si>
  <si>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</si>
  <si>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Space Pharma ל.סחיר                               </t>
  </si>
  <si>
    <t xml:space="preserve">אדאקום 1 ש"ח                                      </t>
  </si>
  <si>
    <t xml:space="preserve">איילות מ"ר ב       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</si>
  <si>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</si>
  <si>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</si>
  <si>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</si>
  <si>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</si>
  <si>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</si>
  <si>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קרן שקד 2                     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</si>
  <si>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</si>
  <si>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</si>
  <si>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</si>
  <si>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</si>
  <si>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</si>
  <si>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Lucid Alterative Fund                             </t>
  </si>
  <si>
    <t>XD1304532785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</si>
  <si>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</si>
  <si>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</si>
  <si>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</si>
  <si>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</si>
  <si>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</si>
  <si>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</si>
  <si>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</si>
  <si>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</si>
  <si>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</si>
  <si>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</si>
  <si>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FW3.607-27/02/24                                  </t>
  </si>
  <si>
    <t>ל.ר.</t>
  </si>
  <si>
    <t xml:space="preserve">FW3.66$-27/02/24                                  </t>
  </si>
  <si>
    <t xml:space="preserve">FW4.03EUR-27/02/24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</si>
  <si>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</si>
  <si>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</si>
  <si>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</si>
  <si>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</si>
  <si>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</si>
  <si>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</si>
  <si>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</si>
  <si>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עוצ"מ-מאוחד</t>
  </si>
  <si>
    <t>570009449-00000000000346-0000000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</si>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</sst>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23" fillId="3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23" fillId="2" borderId="27" xfId="0" applyNumberFormat="1" applyFont="1" applyFill="1" applyBorder="1" applyAlignment="1">
      <alignment vertical="center"/>
    </xf>
    <xf numFmtId="4" fontId="23" fillId="2" borderId="27" xfId="0" applyNumberFormat="1" applyFont="1" applyFill="1" applyBorder="1" applyAlignment="1">
      <alignment vertical="center"/>
    </xf>
    <xf numFmtId="2" fontId="2" fillId="0" borderId="27" xfId="0" applyNumberFormat="1" applyFont="1" applyBorder="1" applyAlignment="1">
      <alignment horizontal="right" vertical="center" indent="1"/>
    </xf>
    <xf numFmtId="2" fontId="23" fillId="2" borderId="27" xfId="0" applyNumberFormat="1" applyFont="1" applyFill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topLeftCell="A24" workbookViewId="0">
      <selection activeCell="A43" sqref="A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278</v>
      </c>
    </row>
    <row r="2" spans="1:36">
      <c r="B2" s="80" t="s">
        <v>279</v>
      </c>
    </row>
    <row r="3" spans="1:36">
      <c r="B3" s="80" t="s">
        <v>620</v>
      </c>
    </row>
    <row r="4" spans="1:36">
      <c r="B4" s="80" t="s">
        <v>621</v>
      </c>
    </row>
    <row r="5" spans="1:36">
      <c r="B5" s="80"/>
    </row>
    <row r="6" spans="1:36" ht="26.25" customHeight="1">
      <c r="B6" s="131" t="s">
        <v>182</v>
      </c>
      <c r="C6" s="132"/>
      <c r="D6" s="133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4"/>
      <c r="D10" s="95"/>
      <c r="AJ10" s="46"/>
    </row>
    <row r="11" spans="1:36">
      <c r="A11" s="32" t="s">
        <v>150</v>
      </c>
      <c r="B11" s="69" t="s">
        <v>183</v>
      </c>
      <c r="C11" s="97">
        <f>מזומנים!J10</f>
        <v>26224.35</v>
      </c>
      <c r="D11" s="102">
        <f>מזומנים!L10</f>
        <v>4.7E-2</v>
      </c>
    </row>
    <row r="12" spans="1:36">
      <c r="B12" s="69" t="s">
        <v>184</v>
      </c>
      <c r="C12" s="97"/>
      <c r="D12" s="122"/>
    </row>
    <row r="13" spans="1:36">
      <c r="A13" s="33" t="s">
        <v>150</v>
      </c>
      <c r="B13" s="70" t="s">
        <v>88</v>
      </c>
      <c r="C13" s="97">
        <f>'תעודות התחייבות ממשלתיות'!O11</f>
        <v>135232.99</v>
      </c>
      <c r="D13" s="102">
        <f>'תעודות התחייבות ממשלתיות'!R11</f>
        <v>0.2422</v>
      </c>
    </row>
    <row r="14" spans="1:36">
      <c r="A14" s="33" t="s">
        <v>150</v>
      </c>
      <c r="B14" s="70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70" t="s">
        <v>90</v>
      </c>
      <c r="C15" s="97">
        <f>'אג"ח קונצרני'!R11</f>
        <v>51172.28</v>
      </c>
      <c r="D15" s="102">
        <f>'אג"ח קונצרני'!U11</f>
        <v>9.1700000000000004E-2</v>
      </c>
    </row>
    <row r="16" spans="1:36">
      <c r="A16" s="33" t="s">
        <v>150</v>
      </c>
      <c r="B16" s="70" t="s">
        <v>91</v>
      </c>
      <c r="C16" s="97">
        <f>מניות!L11</f>
        <v>163799.57</v>
      </c>
      <c r="D16" s="102">
        <f>מניות!O11</f>
        <v>0.29339999999999999</v>
      </c>
    </row>
    <row r="17" spans="1:4">
      <c r="A17" s="33" t="s">
        <v>150</v>
      </c>
      <c r="B17" s="70" t="s">
        <v>257</v>
      </c>
      <c r="C17" s="97">
        <f>'קרנות סל'!K11</f>
        <v>109070.04999999999</v>
      </c>
      <c r="D17" s="102">
        <f>'קרנות סל'!N11</f>
        <v>0.19539999999999999</v>
      </c>
    </row>
    <row r="18" spans="1:4">
      <c r="A18" s="33" t="s">
        <v>150</v>
      </c>
      <c r="B18" s="70" t="s">
        <v>92</v>
      </c>
      <c r="C18" s="97">
        <f>'קרנות נאמנות'!L11</f>
        <v>13884.11</v>
      </c>
      <c r="D18" s="102">
        <f>'קרנות נאמנות'!O11</f>
        <v>2.4900000000000002E-2</v>
      </c>
    </row>
    <row r="19" spans="1:4">
      <c r="A19" s="33" t="s">
        <v>150</v>
      </c>
      <c r="B19" s="70" t="s">
        <v>93</v>
      </c>
      <c r="C19" s="97">
        <f>'כתבי אופציה'!I11</f>
        <v>394.08</v>
      </c>
      <c r="D19" s="102">
        <f>'כתבי אופציה'!L11</f>
        <v>7.000000000000001E-4</v>
      </c>
    </row>
    <row r="20" spans="1:4">
      <c r="A20" s="33" t="s">
        <v>150</v>
      </c>
      <c r="B20" s="70" t="s">
        <v>94</v>
      </c>
      <c r="C20" s="97">
        <f>אופציות!I11</f>
        <v>0</v>
      </c>
      <c r="D20" s="102">
        <f>אופציות!L11</f>
        <v>0</v>
      </c>
    </row>
    <row r="21" spans="1:4">
      <c r="A21" s="33" t="s">
        <v>150</v>
      </c>
      <c r="B21" s="70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70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9" t="s">
        <v>185</v>
      </c>
      <c r="C23" s="97"/>
      <c r="D23" s="122"/>
    </row>
    <row r="24" spans="1:4">
      <c r="A24" s="33" t="s">
        <v>150</v>
      </c>
      <c r="B24" s="70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97">
        <f>'לא סחיר - אג"ח קונצרני'!P11</f>
        <v>0.05</v>
      </c>
      <c r="D26" s="102">
        <f>'לא סחיר - אג"ח קונצרני'!S11</f>
        <v>0</v>
      </c>
    </row>
    <row r="27" spans="1:4">
      <c r="A27" s="33" t="s">
        <v>150</v>
      </c>
      <c r="B27" s="70" t="s">
        <v>99</v>
      </c>
      <c r="C27" s="97">
        <f>'לא סחיר - מניות'!J11</f>
        <v>2130.5300000000002</v>
      </c>
      <c r="D27" s="102">
        <f>'לא סחיר - מניות'!M11</f>
        <v>3.8E-3</v>
      </c>
    </row>
    <row r="28" spans="1:4">
      <c r="A28" s="33" t="s">
        <v>150</v>
      </c>
      <c r="B28" s="70" t="s">
        <v>100</v>
      </c>
      <c r="C28" s="97">
        <f>'לא סחיר - קרנות השקעה'!H11</f>
        <v>45906.400000000001</v>
      </c>
      <c r="D28" s="102">
        <f>'לא סחיר - קרנות השקעה'!K11</f>
        <v>8.2200000000000009E-2</v>
      </c>
    </row>
    <row r="29" spans="1:4">
      <c r="A29" s="33" t="s">
        <v>150</v>
      </c>
      <c r="B29" s="70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70" t="s">
        <v>209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70" t="s">
        <v>125</v>
      </c>
      <c r="C31" s="97">
        <f>'לא סחיר - חוזים עתידיים'!I11</f>
        <v>702.58</v>
      </c>
      <c r="D31" s="102">
        <f>'לא סחיר - חוזים עתידיים'!K11</f>
        <v>1.2999999999999999E-3</v>
      </c>
    </row>
    <row r="32" spans="1:4">
      <c r="A32" s="33" t="s">
        <v>150</v>
      </c>
      <c r="B32" s="70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9" t="s">
        <v>186</v>
      </c>
      <c r="C33" s="97">
        <f>הלוואות!P10</f>
        <v>8899.31</v>
      </c>
      <c r="D33" s="102">
        <f>הלוואות!R10</f>
        <v>1.5900000000000001E-2</v>
      </c>
    </row>
    <row r="34" spans="1:4">
      <c r="A34" s="33" t="s">
        <v>150</v>
      </c>
      <c r="B34" s="69" t="s">
        <v>187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9" t="s">
        <v>188</v>
      </c>
      <c r="C35" s="97">
        <f>'זכויות מקרקעין'!G10</f>
        <v>834.59</v>
      </c>
      <c r="D35" s="102">
        <f>'זכויות מקרקעין'!I10</f>
        <v>1.5E-3</v>
      </c>
    </row>
    <row r="36" spans="1:4">
      <c r="A36" s="33" t="s">
        <v>150</v>
      </c>
      <c r="B36" s="71" t="s">
        <v>189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9" t="s">
        <v>190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2" t="s">
        <v>192</v>
      </c>
      <c r="C38" s="97"/>
      <c r="D38" s="122"/>
    </row>
    <row r="39" spans="1:4">
      <c r="A39" s="33" t="s">
        <v>150</v>
      </c>
      <c r="B39" s="73" t="s">
        <v>194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3" t="s">
        <v>193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3" t="s">
        <v>195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3" t="s">
        <v>103</v>
      </c>
      <c r="C42" s="98">
        <f>SUM(C11,C13,C14,C15,C16,C17,C18,C19,C20,C21,C22,C24,C25,C26,C27,C28,C29,C30,C31,C32,C33,C34,C35,C36,C37,C39,C40,C41)</f>
        <v>558250.89</v>
      </c>
      <c r="D42" s="103">
        <f>SUM(D11,D13,D14,D15,D16,D17,D18,D19,D20,D21,D22,D24,D25,D26,D27,D28,D29,D30,D31,D32,D33,D34,D35,D36,D37,D39,D40,D41)</f>
        <v>1.0000000000000002</v>
      </c>
    </row>
    <row r="43" spans="1:4">
      <c r="A43" s="33" t="s">
        <v>150</v>
      </c>
      <c r="B43" s="50" t="s">
        <v>191</v>
      </c>
      <c r="C43" s="97">
        <f>'יתרת התחייבות להשקעה'!C10</f>
        <v>556.5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1.0000000000000002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42" t="s">
        <v>618</v>
      </c>
      <c r="D47" s="42">
        <v>3.6269999999999998</v>
      </c>
    </row>
    <row r="48" spans="1:4">
      <c r="C48" s="42" t="s">
        <v>619</v>
      </c>
      <c r="D48" s="42">
        <v>4.0115999999999996</v>
      </c>
    </row>
    <row r="49" spans="2:4">
      <c r="C49" s="43"/>
      <c r="D49" s="43"/>
    </row>
    <row r="50" spans="2:4">
      <c r="B50" s="134" t="s">
        <v>256</v>
      </c>
      <c r="C50" s="134"/>
      <c r="D50" s="134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8"/>
  <sheetViews>
    <sheetView rightToLeft="1" topLeftCell="A7" zoomScaleNormal="100" workbookViewId="0">
      <selection activeCell="B52" sqref="B5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2.140625" style="2" customWidth="1"/>
    <col min="4" max="4" width="12.5703125" style="2" customWidth="1"/>
    <col min="5" max="5" width="7.42578125" style="1" bestFit="1" customWidth="1"/>
    <col min="6" max="6" width="12.28515625" style="1" customWidth="1"/>
    <col min="7" max="7" width="12.5703125" style="1" bestFit="1" customWidth="1"/>
    <col min="8" max="8" width="9.28515625" style="1" customWidth="1"/>
    <col min="9" max="9" width="8.85546875" style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278</v>
      </c>
    </row>
    <row r="2" spans="2:13">
      <c r="B2" s="80" t="s">
        <v>279</v>
      </c>
    </row>
    <row r="3" spans="2:13">
      <c r="B3" s="80" t="s">
        <v>620</v>
      </c>
    </row>
    <row r="4" spans="2:13">
      <c r="B4" s="80" t="s">
        <v>621</v>
      </c>
    </row>
    <row r="5" spans="2:13">
      <c r="B5" s="81"/>
    </row>
    <row r="6" spans="2:13" ht="26.25" customHeight="1">
      <c r="B6" s="135" t="s">
        <v>196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83"/>
      <c r="D10" s="84"/>
      <c r="E10" s="84"/>
      <c r="F10" s="84"/>
      <c r="G10" s="84"/>
      <c r="H10" s="106"/>
      <c r="I10" s="106"/>
      <c r="J10" s="82">
        <v>26224.35</v>
      </c>
      <c r="K10" s="106"/>
      <c r="L10" s="106">
        <v>4.7E-2</v>
      </c>
    </row>
    <row r="11" spans="2:13" customFormat="1" ht="15.75">
      <c r="B11" s="56" t="s">
        <v>232</v>
      </c>
      <c r="C11" s="112"/>
      <c r="D11" s="112"/>
      <c r="E11" s="112"/>
      <c r="F11" s="112"/>
      <c r="G11" s="112"/>
      <c r="H11" s="107"/>
      <c r="I11" s="107"/>
      <c r="J11" s="86">
        <v>26224.35</v>
      </c>
      <c r="K11" s="107"/>
      <c r="L11" s="107">
        <v>4.7E-2</v>
      </c>
    </row>
    <row r="12" spans="2:13" customFormat="1" ht="15.75">
      <c r="B12" s="56" t="s">
        <v>267</v>
      </c>
      <c r="C12" s="112"/>
      <c r="D12" s="112"/>
      <c r="E12" s="112"/>
      <c r="F12" s="112"/>
      <c r="G12" s="112"/>
      <c r="H12" s="107"/>
      <c r="I12" s="107"/>
      <c r="J12" s="86">
        <v>3824</v>
      </c>
      <c r="K12" s="107"/>
      <c r="L12" s="107">
        <v>6.8000000000000005E-3</v>
      </c>
    </row>
    <row r="13" spans="2:13" customFormat="1" ht="15.75">
      <c r="B13" s="57" t="s">
        <v>626</v>
      </c>
      <c r="C13" s="111">
        <v>9020002</v>
      </c>
      <c r="D13" s="111">
        <v>12</v>
      </c>
      <c r="E13" s="111" t="s">
        <v>303</v>
      </c>
      <c r="F13" s="111" t="s">
        <v>304</v>
      </c>
      <c r="G13" s="111" t="s">
        <v>165</v>
      </c>
      <c r="H13" s="87">
        <v>0</v>
      </c>
      <c r="I13" s="87">
        <v>0</v>
      </c>
      <c r="J13" s="87">
        <v>-0.59</v>
      </c>
      <c r="K13" s="108">
        <f>+J13/$J$10</f>
        <v>-2.2498174406610651E-5</v>
      </c>
      <c r="L13" s="108">
        <f>J13/'סכום נכסי הקרן'!$C$42</f>
        <v>-1.0568724753846787E-6</v>
      </c>
    </row>
    <row r="14" spans="2:13" customFormat="1" ht="15.75">
      <c r="B14" s="57" t="s">
        <v>627</v>
      </c>
      <c r="C14" s="111">
        <v>9020003</v>
      </c>
      <c r="D14" s="111">
        <v>10</v>
      </c>
      <c r="E14" s="111" t="s">
        <v>303</v>
      </c>
      <c r="F14" s="111" t="s">
        <v>304</v>
      </c>
      <c r="G14" s="111" t="s">
        <v>165</v>
      </c>
      <c r="H14" s="87">
        <v>0</v>
      </c>
      <c r="I14" s="87">
        <v>0</v>
      </c>
      <c r="J14" s="87">
        <v>203.08</v>
      </c>
      <c r="K14" s="108">
        <f t="shared" ref="K14:K18" si="0">+J14/$J$10</f>
        <v>7.7439478957533753E-3</v>
      </c>
      <c r="L14" s="108">
        <f>J14/'סכום נכסי הקרן'!$C$42</f>
        <v>3.6377908864596709E-4</v>
      </c>
    </row>
    <row r="15" spans="2:13" customFormat="1" ht="15.75">
      <c r="B15" s="57" t="s">
        <v>626</v>
      </c>
      <c r="C15" s="111">
        <v>9020008</v>
      </c>
      <c r="D15" s="111">
        <v>12</v>
      </c>
      <c r="E15" s="111" t="s">
        <v>303</v>
      </c>
      <c r="F15" s="111" t="s">
        <v>304</v>
      </c>
      <c r="G15" s="111" t="s">
        <v>165</v>
      </c>
      <c r="H15" s="87">
        <v>0</v>
      </c>
      <c r="I15" s="87">
        <v>0</v>
      </c>
      <c r="J15" s="87">
        <v>115.06</v>
      </c>
      <c r="K15" s="108">
        <f t="shared" si="0"/>
        <v>4.38752533427902E-3</v>
      </c>
      <c r="L15" s="108">
        <f>J15/'סכום נכסי הקרן'!$C$42</f>
        <v>2.0610804579281549E-4</v>
      </c>
    </row>
    <row r="16" spans="2:13" customFormat="1" ht="15.75">
      <c r="B16" s="57" t="s">
        <v>628</v>
      </c>
      <c r="C16" s="111">
        <v>9020009</v>
      </c>
      <c r="D16" s="111">
        <v>31</v>
      </c>
      <c r="E16" s="111" t="s">
        <v>629</v>
      </c>
      <c r="F16" s="111" t="s">
        <v>304</v>
      </c>
      <c r="G16" s="111" t="s">
        <v>165</v>
      </c>
      <c r="H16" s="87">
        <v>0</v>
      </c>
      <c r="I16" s="87">
        <v>0</v>
      </c>
      <c r="J16" s="87">
        <v>191.54</v>
      </c>
      <c r="K16" s="108">
        <f t="shared" si="0"/>
        <v>7.3038988573596681E-3</v>
      </c>
      <c r="L16" s="108">
        <f>J16/'סכום נכסי הקרן'!$C$42</f>
        <v>3.4310737955115482E-4</v>
      </c>
    </row>
    <row r="17" spans="2:12" customFormat="1" ht="15.75">
      <c r="B17" s="57" t="s">
        <v>628</v>
      </c>
      <c r="C17" s="111">
        <v>9020014</v>
      </c>
      <c r="D17" s="111">
        <v>31</v>
      </c>
      <c r="E17" s="111" t="s">
        <v>629</v>
      </c>
      <c r="F17" s="111" t="s">
        <v>304</v>
      </c>
      <c r="G17" s="111" t="s">
        <v>165</v>
      </c>
      <c r="H17" s="87">
        <v>0</v>
      </c>
      <c r="I17" s="87">
        <v>0</v>
      </c>
      <c r="J17" s="87">
        <v>1799.22</v>
      </c>
      <c r="K17" s="108">
        <f t="shared" si="0"/>
        <v>6.8608754840444097E-2</v>
      </c>
      <c r="L17" s="108">
        <f>J17/'סכום נכסי הקרן'!$C$42</f>
        <v>3.2229594833247826E-3</v>
      </c>
    </row>
    <row r="18" spans="2:12" customFormat="1" ht="15.75">
      <c r="B18" s="57" t="s">
        <v>630</v>
      </c>
      <c r="C18" s="111">
        <v>9020012</v>
      </c>
      <c r="D18" s="111">
        <v>20</v>
      </c>
      <c r="E18" s="111" t="s">
        <v>303</v>
      </c>
      <c r="F18" s="111" t="s">
        <v>304</v>
      </c>
      <c r="G18" s="111" t="s">
        <v>165</v>
      </c>
      <c r="H18" s="87">
        <v>0</v>
      </c>
      <c r="I18" s="87">
        <v>0</v>
      </c>
      <c r="J18" s="87">
        <v>12.19</v>
      </c>
      <c r="K18" s="108">
        <f t="shared" si="0"/>
        <v>4.6483516273997257E-4</v>
      </c>
      <c r="L18" s="108">
        <f>J18/'סכום נכסי הקרן'!$C$42</f>
        <v>2.183606012701565E-5</v>
      </c>
    </row>
    <row r="19" spans="2:12" customFormat="1" ht="15.75">
      <c r="B19" s="57" t="s">
        <v>626</v>
      </c>
      <c r="C19" s="111">
        <v>11010037</v>
      </c>
      <c r="D19" s="111">
        <v>12</v>
      </c>
      <c r="E19" s="111" t="s">
        <v>303</v>
      </c>
      <c r="F19" s="111" t="s">
        <v>304</v>
      </c>
      <c r="G19" s="111" t="s">
        <v>165</v>
      </c>
      <c r="H19" s="87">
        <v>0</v>
      </c>
      <c r="I19" s="87">
        <v>0</v>
      </c>
      <c r="J19" s="87">
        <v>-1.79</v>
      </c>
      <c r="K19" s="108">
        <f t="shared" ref="K19:K26" si="1">+J19/$J$10</f>
        <v>-6.8257173199717068E-5</v>
      </c>
      <c r="L19" s="108">
        <f>J19/'סכום נכסי הקרן'!$C$42</f>
        <v>-3.2064436117602966E-6</v>
      </c>
    </row>
    <row r="20" spans="2:12" customFormat="1" ht="15.75">
      <c r="B20" s="57" t="s">
        <v>631</v>
      </c>
      <c r="C20" s="111">
        <v>9010005</v>
      </c>
      <c r="D20" s="111">
        <v>570009449</v>
      </c>
      <c r="E20" s="111">
        <v>0</v>
      </c>
      <c r="F20" s="111" t="s">
        <v>281</v>
      </c>
      <c r="G20" s="111" t="s">
        <v>165</v>
      </c>
      <c r="H20" s="87">
        <v>0</v>
      </c>
      <c r="I20" s="87">
        <v>0</v>
      </c>
      <c r="J20" s="87">
        <v>10</v>
      </c>
      <c r="K20" s="108">
        <f t="shared" si="1"/>
        <v>3.8132498994255344E-4</v>
      </c>
      <c r="L20" s="108">
        <f>J20/'סכום נכסי הקרן'!$C$42</f>
        <v>1.7913092803130147E-5</v>
      </c>
    </row>
    <row r="21" spans="2:12" customFormat="1" ht="15.75">
      <c r="B21" s="57" t="s">
        <v>628</v>
      </c>
      <c r="C21" s="111">
        <v>9020016</v>
      </c>
      <c r="D21" s="111">
        <v>31</v>
      </c>
      <c r="E21" s="111" t="s">
        <v>629</v>
      </c>
      <c r="F21" s="111" t="s">
        <v>304</v>
      </c>
      <c r="G21" s="111" t="s">
        <v>165</v>
      </c>
      <c r="H21" s="108">
        <v>0</v>
      </c>
      <c r="I21" s="108">
        <v>0</v>
      </c>
      <c r="J21" s="87">
        <v>471.2</v>
      </c>
      <c r="K21" s="108">
        <f t="shared" si="1"/>
        <v>1.7968033526093115E-2</v>
      </c>
      <c r="L21" s="108">
        <f>J21/'סכום נכסי הקרן'!$C$42</f>
        <v>8.4406493288349252E-4</v>
      </c>
    </row>
    <row r="22" spans="2:12" customFormat="1" ht="15.75">
      <c r="B22" s="57" t="s">
        <v>626</v>
      </c>
      <c r="C22" s="111">
        <v>11010031</v>
      </c>
      <c r="D22" s="111">
        <v>12</v>
      </c>
      <c r="E22" s="111" t="s">
        <v>303</v>
      </c>
      <c r="F22" s="111" t="s">
        <v>304</v>
      </c>
      <c r="G22" s="111" t="s">
        <v>165</v>
      </c>
      <c r="H22" s="108">
        <v>0</v>
      </c>
      <c r="I22" s="108">
        <v>0</v>
      </c>
      <c r="J22" s="87">
        <v>-0.06</v>
      </c>
      <c r="K22" s="108">
        <f t="shared" si="1"/>
        <v>-2.2879499396553203E-6</v>
      </c>
      <c r="L22" s="108">
        <f>J22/'סכום נכסי הקרן'!$C$42</f>
        <v>-1.0747855681878089E-7</v>
      </c>
    </row>
    <row r="23" spans="2:12" customFormat="1" ht="15.75">
      <c r="B23" s="57" t="s">
        <v>628</v>
      </c>
      <c r="C23" s="111">
        <v>9020017</v>
      </c>
      <c r="D23" s="111">
        <v>31</v>
      </c>
      <c r="E23" s="111" t="s">
        <v>629</v>
      </c>
      <c r="F23" s="111" t="s">
        <v>304</v>
      </c>
      <c r="G23" s="111" t="s">
        <v>165</v>
      </c>
      <c r="H23" s="87">
        <v>0</v>
      </c>
      <c r="I23" s="87">
        <v>0</v>
      </c>
      <c r="J23" s="87">
        <v>363.2</v>
      </c>
      <c r="K23" s="108">
        <f t="shared" si="1"/>
        <v>1.384972363471354E-2</v>
      </c>
      <c r="L23" s="108">
        <f>J23/'סכום נכסי הקרן'!$C$42</f>
        <v>6.5060353060968697E-4</v>
      </c>
    </row>
    <row r="24" spans="2:12" customFormat="1" ht="15.75">
      <c r="B24" s="57" t="s">
        <v>626</v>
      </c>
      <c r="C24" s="111">
        <v>11010041</v>
      </c>
      <c r="D24" s="111">
        <v>12</v>
      </c>
      <c r="E24" s="111" t="s">
        <v>303</v>
      </c>
      <c r="F24" s="111" t="s">
        <v>304</v>
      </c>
      <c r="G24" s="111" t="s">
        <v>165</v>
      </c>
      <c r="H24" s="87">
        <v>0</v>
      </c>
      <c r="I24" s="87">
        <v>0</v>
      </c>
      <c r="J24" s="87">
        <v>-0.26</v>
      </c>
      <c r="K24" s="108">
        <f t="shared" si="1"/>
        <v>-9.9144497385063886E-6</v>
      </c>
      <c r="L24" s="108">
        <f>J24/'סכום נכסי הקרן'!$C$42</f>
        <v>-4.6574041288138384E-7</v>
      </c>
    </row>
    <row r="25" spans="2:12" customFormat="1" ht="15.75">
      <c r="B25" s="57" t="s">
        <v>628</v>
      </c>
      <c r="C25" s="111">
        <v>9020015</v>
      </c>
      <c r="D25" s="111">
        <v>31</v>
      </c>
      <c r="E25" s="111" t="s">
        <v>629</v>
      </c>
      <c r="F25" s="111" t="s">
        <v>304</v>
      </c>
      <c r="G25" s="111" t="s">
        <v>165</v>
      </c>
      <c r="H25" s="108">
        <v>0</v>
      </c>
      <c r="I25" s="108">
        <v>0</v>
      </c>
      <c r="J25" s="87">
        <v>661.28</v>
      </c>
      <c r="K25" s="108">
        <f t="shared" si="1"/>
        <v>2.521625893492117E-2</v>
      </c>
      <c r="L25" s="108">
        <f>J25/'סכום נכסי הקרן'!$C$42</f>
        <v>1.1845570008853904E-3</v>
      </c>
    </row>
    <row r="26" spans="2:12" customFormat="1" ht="15.75">
      <c r="B26" s="57" t="s">
        <v>626</v>
      </c>
      <c r="C26" s="111">
        <v>11010043</v>
      </c>
      <c r="D26" s="111">
        <v>12</v>
      </c>
      <c r="E26" s="111" t="s">
        <v>303</v>
      </c>
      <c r="F26" s="111" t="s">
        <v>304</v>
      </c>
      <c r="G26" s="111" t="s">
        <v>165</v>
      </c>
      <c r="H26" s="108">
        <v>0</v>
      </c>
      <c r="I26" s="108">
        <v>0</v>
      </c>
      <c r="J26" s="87">
        <v>-7.0000000000000007E-2</v>
      </c>
      <c r="K26" s="108">
        <f t="shared" si="1"/>
        <v>-2.669274929597874E-6</v>
      </c>
      <c r="L26" s="108">
        <f>J26/'סכום נכסי הקרן'!$C$42</f>
        <v>-1.2539164962191106E-7</v>
      </c>
    </row>
    <row r="27" spans="2:12" customFormat="1" ht="15.75">
      <c r="B27" s="56" t="s">
        <v>269</v>
      </c>
      <c r="C27" s="112"/>
      <c r="D27" s="112"/>
      <c r="E27" s="112"/>
      <c r="F27" s="112"/>
      <c r="G27" s="112"/>
      <c r="H27" s="107"/>
      <c r="I27" s="107"/>
      <c r="J27" s="86">
        <v>1186.96</v>
      </c>
      <c r="K27" s="107"/>
      <c r="L27" s="107">
        <v>2.0999999999999999E-3</v>
      </c>
    </row>
    <row r="28" spans="2:12" customFormat="1" ht="15.75">
      <c r="B28" s="57" t="s">
        <v>270</v>
      </c>
      <c r="C28" s="111">
        <v>1</v>
      </c>
      <c r="D28" s="111">
        <v>12</v>
      </c>
      <c r="E28" s="111" t="s">
        <v>303</v>
      </c>
      <c r="F28" s="111" t="s">
        <v>304</v>
      </c>
      <c r="G28" s="111" t="s">
        <v>164</v>
      </c>
      <c r="H28" s="108">
        <v>0</v>
      </c>
      <c r="I28" s="108">
        <v>0</v>
      </c>
      <c r="J28" s="87">
        <v>1186.96</v>
      </c>
      <c r="K28" s="108">
        <v>4.53E-2</v>
      </c>
      <c r="L28" s="108">
        <v>2.0999999999999999E-3</v>
      </c>
    </row>
    <row r="29" spans="2:12" customFormat="1" ht="15.75">
      <c r="B29" s="56" t="s">
        <v>271</v>
      </c>
      <c r="C29" s="112"/>
      <c r="D29" s="112"/>
      <c r="E29" s="112"/>
      <c r="F29" s="112"/>
      <c r="G29" s="112"/>
      <c r="H29" s="107"/>
      <c r="I29" s="107"/>
      <c r="J29" s="86">
        <v>14364.91</v>
      </c>
      <c r="K29" s="107"/>
      <c r="L29" s="107">
        <v>2.5699999999999997E-2</v>
      </c>
    </row>
    <row r="30" spans="2:12" customFormat="1" ht="15.75">
      <c r="B30" s="57" t="s">
        <v>272</v>
      </c>
      <c r="C30" s="111">
        <v>11</v>
      </c>
      <c r="D30" s="111">
        <v>12</v>
      </c>
      <c r="E30" s="111" t="s">
        <v>303</v>
      </c>
      <c r="F30" s="111" t="s">
        <v>304</v>
      </c>
      <c r="G30" s="111" t="s">
        <v>165</v>
      </c>
      <c r="H30" s="108">
        <v>0</v>
      </c>
      <c r="I30" s="108">
        <v>0</v>
      </c>
      <c r="J30" s="87">
        <v>14364.91</v>
      </c>
      <c r="K30" s="108">
        <v>0.54780000000000006</v>
      </c>
      <c r="L30" s="108">
        <v>2.5699999999999997E-2</v>
      </c>
    </row>
    <row r="31" spans="2:12" customFormat="1" ht="15.75">
      <c r="B31" s="56" t="s">
        <v>273</v>
      </c>
      <c r="C31" s="112"/>
      <c r="D31" s="112"/>
      <c r="E31" s="112"/>
      <c r="F31" s="112"/>
      <c r="G31" s="112"/>
      <c r="H31" s="107"/>
      <c r="I31" s="107"/>
      <c r="J31" s="86">
        <v>6848.47</v>
      </c>
      <c r="K31" s="107"/>
      <c r="L31" s="107">
        <v>1.23E-2</v>
      </c>
    </row>
    <row r="32" spans="2:12" customFormat="1" ht="15.75">
      <c r="B32" s="57" t="s">
        <v>274</v>
      </c>
      <c r="C32" s="111">
        <v>40</v>
      </c>
      <c r="D32" s="111">
        <v>20</v>
      </c>
      <c r="E32" s="111" t="s">
        <v>303</v>
      </c>
      <c r="F32" s="111" t="s">
        <v>304</v>
      </c>
      <c r="G32" s="111" t="s">
        <v>165</v>
      </c>
      <c r="H32" s="108">
        <v>0</v>
      </c>
      <c r="I32" s="108">
        <v>0</v>
      </c>
      <c r="J32" s="87">
        <v>6848.47</v>
      </c>
      <c r="K32" s="108">
        <v>0.2611</v>
      </c>
      <c r="L32" s="108">
        <v>1.23E-2</v>
      </c>
    </row>
    <row r="33" spans="1:12" customFormat="1" ht="15.75">
      <c r="B33" s="56" t="s">
        <v>275</v>
      </c>
      <c r="C33" s="112"/>
      <c r="D33" s="112"/>
      <c r="E33" s="112"/>
      <c r="F33" s="112"/>
      <c r="G33" s="112"/>
      <c r="H33" s="107"/>
      <c r="I33" s="107"/>
      <c r="J33" s="86"/>
      <c r="K33" s="107"/>
      <c r="L33" s="107"/>
    </row>
    <row r="34" spans="1:12" customFormat="1" ht="15.75">
      <c r="B34" s="57" t="s">
        <v>268</v>
      </c>
      <c r="C34" s="111"/>
      <c r="D34" s="111"/>
      <c r="E34" s="111"/>
      <c r="F34" s="111"/>
      <c r="G34" s="111"/>
      <c r="H34" s="108"/>
      <c r="I34" s="108"/>
      <c r="J34" s="87"/>
      <c r="K34" s="108"/>
      <c r="L34" s="108"/>
    </row>
    <row r="35" spans="1:12" customFormat="1" ht="15.75">
      <c r="B35" s="56" t="s">
        <v>276</v>
      </c>
      <c r="C35" s="112"/>
      <c r="D35" s="112"/>
      <c r="E35" s="112"/>
      <c r="F35" s="112"/>
      <c r="G35" s="112"/>
      <c r="H35" s="107"/>
      <c r="I35" s="107"/>
      <c r="J35" s="86"/>
      <c r="K35" s="107"/>
      <c r="L35" s="107"/>
    </row>
    <row r="36" spans="1:12" customFormat="1" ht="15.75">
      <c r="B36" s="57" t="s">
        <v>268</v>
      </c>
      <c r="C36" s="111"/>
      <c r="D36" s="111"/>
      <c r="E36" s="111"/>
      <c r="F36" s="111"/>
      <c r="G36" s="111"/>
      <c r="H36" s="108"/>
      <c r="I36" s="108"/>
      <c r="J36" s="87"/>
      <c r="K36" s="108"/>
      <c r="L36" s="108"/>
    </row>
    <row r="37" spans="1:12" customFormat="1" ht="15.75">
      <c r="B37" s="56" t="s">
        <v>277</v>
      </c>
      <c r="C37" s="112"/>
      <c r="D37" s="112"/>
      <c r="E37" s="112"/>
      <c r="F37" s="112"/>
      <c r="G37" s="112"/>
      <c r="H37" s="107"/>
      <c r="I37" s="107"/>
      <c r="J37" s="86"/>
      <c r="K37" s="107"/>
      <c r="L37" s="107"/>
    </row>
    <row r="38" spans="1:12" customFormat="1" ht="15.75">
      <c r="B38" s="57" t="s">
        <v>268</v>
      </c>
      <c r="C38" s="111"/>
      <c r="D38" s="111"/>
      <c r="E38" s="111"/>
      <c r="F38" s="111"/>
      <c r="G38" s="111"/>
      <c r="H38" s="108"/>
      <c r="I38" s="108"/>
      <c r="J38" s="87"/>
      <c r="K38" s="108"/>
      <c r="L38" s="108"/>
    </row>
    <row r="39" spans="1:12" customFormat="1" ht="15.75">
      <c r="B39" s="56" t="s">
        <v>231</v>
      </c>
      <c r="C39" s="112"/>
      <c r="D39" s="112"/>
      <c r="E39" s="112"/>
      <c r="F39" s="112"/>
      <c r="G39" s="112"/>
      <c r="H39" s="107"/>
      <c r="I39" s="107"/>
      <c r="J39" s="86"/>
      <c r="K39" s="107"/>
      <c r="L39" s="107"/>
    </row>
    <row r="40" spans="1:12" customFormat="1" ht="15.75">
      <c r="B40" s="56" t="s">
        <v>269</v>
      </c>
      <c r="C40" s="112"/>
      <c r="D40" s="112"/>
      <c r="E40" s="112"/>
      <c r="F40" s="112"/>
      <c r="G40" s="112"/>
      <c r="H40" s="107"/>
      <c r="I40" s="107"/>
      <c r="J40" s="86"/>
      <c r="K40" s="107"/>
      <c r="L40" s="107"/>
    </row>
    <row r="41" spans="1:12" customFormat="1" ht="15.75">
      <c r="B41" s="57" t="s">
        <v>268</v>
      </c>
      <c r="C41" s="111"/>
      <c r="D41" s="111"/>
      <c r="E41" s="111"/>
      <c r="F41" s="111"/>
      <c r="G41" s="111"/>
      <c r="H41" s="108"/>
      <c r="I41" s="108"/>
      <c r="J41" s="87"/>
      <c r="K41" s="108"/>
      <c r="L41" s="108"/>
    </row>
    <row r="42" spans="1:12" customFormat="1" ht="15.75">
      <c r="B42" s="56" t="s">
        <v>277</v>
      </c>
      <c r="C42" s="112"/>
      <c r="D42" s="112"/>
      <c r="E42" s="112"/>
      <c r="F42" s="112"/>
      <c r="G42" s="112"/>
      <c r="H42" s="107"/>
      <c r="I42" s="107"/>
      <c r="J42" s="86"/>
      <c r="K42" s="107"/>
      <c r="L42" s="107"/>
    </row>
    <row r="43" spans="1:12" customFormat="1" ht="15.75">
      <c r="B43" s="113" t="s">
        <v>268</v>
      </c>
      <c r="C43" s="111"/>
      <c r="D43" s="111"/>
      <c r="E43" s="111"/>
      <c r="F43" s="111"/>
      <c r="G43" s="111"/>
      <c r="H43" s="108"/>
      <c r="I43" s="108"/>
      <c r="J43" s="87"/>
      <c r="K43" s="108"/>
      <c r="L43" s="108"/>
    </row>
    <row r="44" spans="1:12" customFormat="1">
      <c r="A44" s="1"/>
      <c r="B44" s="6" t="s">
        <v>249</v>
      </c>
      <c r="C44" s="2"/>
      <c r="D44" s="1"/>
      <c r="E44" s="1"/>
      <c r="F44" s="1"/>
      <c r="G44" s="1"/>
      <c r="H44" s="1"/>
      <c r="I44" s="1"/>
      <c r="J44" s="1"/>
      <c r="K44" s="1"/>
      <c r="L44" s="1"/>
    </row>
    <row r="45" spans="1:12" customFormat="1">
      <c r="A45" s="1"/>
      <c r="B45" s="134" t="s">
        <v>256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</row>
    <row r="46" spans="1:12" customFormat="1" ht="12.75"/>
    <row r="47" spans="1:12" customFormat="1" ht="12.75"/>
    <row r="48" spans="1:12" customFormat="1" ht="12.75"/>
    <row r="49" spans="4:4" customFormat="1" ht="12.75"/>
    <row r="50" spans="4:4" customFormat="1" ht="12.75"/>
    <row r="51" spans="4:4" customFormat="1" ht="12.75"/>
    <row r="52" spans="4:4" customFormat="1" ht="12.75"/>
    <row r="53" spans="4:4" customFormat="1" ht="12.75"/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D522" s="1"/>
    </row>
    <row r="523" spans="4:5">
      <c r="D523" s="1"/>
    </row>
    <row r="524" spans="4:5">
      <c r="D524" s="1"/>
    </row>
    <row r="525" spans="4:5">
      <c r="D525" s="1"/>
    </row>
    <row r="526" spans="4:5">
      <c r="D526" s="1"/>
    </row>
    <row r="527" spans="4:5">
      <c r="D527" s="1"/>
    </row>
    <row r="528" spans="4:5">
      <c r="E528" s="2"/>
    </row>
  </sheetData>
  <mergeCells count="2">
    <mergeCell ref="B6:L6"/>
    <mergeCell ref="B45:L45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1" sqref="B1:R46"/>
    </sheetView>
  </sheetViews>
  <sheetFormatPr defaultColWidth="9.140625" defaultRowHeight="18"/>
  <cols>
    <col min="1" max="1" width="6.28515625" style="1" customWidth="1"/>
    <col min="2" max="2" width="30.140625" style="2" customWidth="1"/>
    <col min="3" max="3" width="11.28515625" style="2" customWidth="1"/>
    <col min="4" max="4" width="9.28515625" style="2" customWidth="1"/>
    <col min="5" max="5" width="5.5703125" style="1" customWidth="1"/>
    <col min="6" max="6" width="8.7109375" style="1" bestFit="1" customWidth="1"/>
    <col min="7" max="7" width="8.140625" style="1" customWidth="1"/>
    <col min="8" max="8" width="7.7109375" style="1" bestFit="1" customWidth="1"/>
    <col min="9" max="9" width="9.85546875" style="1" bestFit="1" customWidth="1"/>
    <col min="10" max="10" width="8.7109375" style="1" customWidth="1"/>
    <col min="11" max="11" width="10.28515625" style="1" customWidth="1"/>
    <col min="12" max="12" width="19.140625" style="1" bestFit="1" customWidth="1"/>
    <col min="13" max="13" width="10.7109375" style="1" customWidth="1"/>
    <col min="14" max="14" width="9.7109375" style="1" bestFit="1" customWidth="1"/>
    <col min="15" max="15" width="14.57031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278</v>
      </c>
    </row>
    <row r="2" spans="2:53">
      <c r="B2" s="80" t="s">
        <v>279</v>
      </c>
    </row>
    <row r="3" spans="2:53">
      <c r="B3" s="80" t="s">
        <v>620</v>
      </c>
    </row>
    <row r="4" spans="2:53">
      <c r="B4" s="80" t="s">
        <v>621</v>
      </c>
    </row>
    <row r="6" spans="2:53" ht="21.7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53" ht="27.75" customHeight="1">
      <c r="B7" s="141" t="s">
        <v>108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8" t="s">
        <v>170</v>
      </c>
      <c r="R8" s="49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88"/>
      <c r="H11" s="83">
        <v>3.41</v>
      </c>
      <c r="I11" s="83"/>
      <c r="J11" s="106"/>
      <c r="K11" s="106">
        <v>2.76E-2</v>
      </c>
      <c r="L11" s="82">
        <v>134821137</v>
      </c>
      <c r="M11" s="82"/>
      <c r="N11" s="82"/>
      <c r="O11" s="82">
        <v>135232.99</v>
      </c>
      <c r="P11" s="106"/>
      <c r="Q11" s="106"/>
      <c r="R11" s="106">
        <v>0.2422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112"/>
      <c r="D12" s="112"/>
      <c r="E12" s="112"/>
      <c r="F12" s="112"/>
      <c r="G12" s="89"/>
      <c r="H12" s="112">
        <v>3.41</v>
      </c>
      <c r="I12" s="112"/>
      <c r="J12" s="107"/>
      <c r="K12" s="107">
        <v>2.76E-2</v>
      </c>
      <c r="L12" s="86">
        <v>134821137</v>
      </c>
      <c r="M12" s="86"/>
      <c r="N12" s="86"/>
      <c r="O12" s="86">
        <v>135232.99</v>
      </c>
      <c r="P12" s="107"/>
      <c r="Q12" s="107"/>
      <c r="R12" s="107">
        <v>0.2422</v>
      </c>
    </row>
    <row r="13" spans="2:53" customFormat="1" ht="15.75">
      <c r="B13" s="58" t="s">
        <v>23</v>
      </c>
      <c r="C13" s="112"/>
      <c r="D13" s="112"/>
      <c r="E13" s="112"/>
      <c r="F13" s="112"/>
      <c r="G13" s="89"/>
      <c r="H13" s="112">
        <v>4.4800000000000004</v>
      </c>
      <c r="I13" s="112"/>
      <c r="J13" s="107"/>
      <c r="K13" s="107">
        <v>1.26E-2</v>
      </c>
      <c r="L13" s="86">
        <v>56041877</v>
      </c>
      <c r="M13" s="86"/>
      <c r="N13" s="86"/>
      <c r="O13" s="86">
        <v>59874.03</v>
      </c>
      <c r="P13" s="107"/>
      <c r="Q13" s="107"/>
      <c r="R13" s="107">
        <v>0.10730000000000001</v>
      </c>
    </row>
    <row r="14" spans="2:53" customFormat="1" ht="15.75">
      <c r="B14" s="59" t="s">
        <v>280</v>
      </c>
      <c r="C14" s="111">
        <v>1135912</v>
      </c>
      <c r="D14" s="111" t="s">
        <v>142</v>
      </c>
      <c r="E14" s="111">
        <v>0</v>
      </c>
      <c r="F14" s="111" t="s">
        <v>281</v>
      </c>
      <c r="G14" s="90"/>
      <c r="H14" s="111">
        <v>1.84</v>
      </c>
      <c r="I14" s="111" t="s">
        <v>165</v>
      </c>
      <c r="J14" s="108">
        <v>7.4999999999999997E-3</v>
      </c>
      <c r="K14" s="108">
        <v>1.26E-2</v>
      </c>
      <c r="L14" s="87">
        <v>671169</v>
      </c>
      <c r="M14" s="87">
        <v>111.09</v>
      </c>
      <c r="N14" s="87">
        <v>0</v>
      </c>
      <c r="O14" s="87">
        <v>745.6</v>
      </c>
      <c r="P14" s="108">
        <v>0</v>
      </c>
      <c r="Q14" s="108">
        <v>5.5000000000000005E-3</v>
      </c>
      <c r="R14" s="108">
        <v>1.2999999999999999E-3</v>
      </c>
    </row>
    <row r="15" spans="2:53" customFormat="1" ht="15.75">
      <c r="B15" s="59" t="s">
        <v>282</v>
      </c>
      <c r="C15" s="111">
        <v>1172220</v>
      </c>
      <c r="D15" s="111" t="s">
        <v>142</v>
      </c>
      <c r="E15" s="111">
        <v>0</v>
      </c>
      <c r="F15" s="111" t="s">
        <v>281</v>
      </c>
      <c r="G15" s="90"/>
      <c r="H15" s="111">
        <v>7.9</v>
      </c>
      <c r="I15" s="111" t="s">
        <v>165</v>
      </c>
      <c r="J15" s="108">
        <v>1E-3</v>
      </c>
      <c r="K15" s="108">
        <v>1.46E-2</v>
      </c>
      <c r="L15" s="87">
        <v>10723002</v>
      </c>
      <c r="M15" s="87">
        <v>100.3</v>
      </c>
      <c r="N15" s="87">
        <v>0</v>
      </c>
      <c r="O15" s="87">
        <v>10755.17</v>
      </c>
      <c r="P15" s="108">
        <v>5.0000000000000001E-4</v>
      </c>
      <c r="Q15" s="108">
        <v>7.9500000000000001E-2</v>
      </c>
      <c r="R15" s="108">
        <v>1.9299999999999998E-2</v>
      </c>
    </row>
    <row r="16" spans="2:53" customFormat="1" ht="15.75">
      <c r="B16" s="59" t="s">
        <v>283</v>
      </c>
      <c r="C16" s="111">
        <v>1140847</v>
      </c>
      <c r="D16" s="111" t="s">
        <v>142</v>
      </c>
      <c r="E16" s="111">
        <v>0</v>
      </c>
      <c r="F16" s="111" t="s">
        <v>281</v>
      </c>
      <c r="G16" s="90"/>
      <c r="H16" s="111">
        <v>3.38</v>
      </c>
      <c r="I16" s="111" t="s">
        <v>165</v>
      </c>
      <c r="J16" s="108">
        <v>8.5000000000000006E-3</v>
      </c>
      <c r="K16" s="108">
        <v>1.1899999999999999E-2</v>
      </c>
      <c r="L16" s="87">
        <v>15059936</v>
      </c>
      <c r="M16" s="87">
        <v>111.6</v>
      </c>
      <c r="N16" s="87">
        <v>0</v>
      </c>
      <c r="O16" s="87">
        <v>16806.89</v>
      </c>
      <c r="P16" s="108">
        <v>7.000000000000001E-4</v>
      </c>
      <c r="Q16" s="108">
        <v>0.12429999999999999</v>
      </c>
      <c r="R16" s="108">
        <v>3.0099999999999998E-2</v>
      </c>
    </row>
    <row r="17" spans="2:18" customFormat="1" ht="15.75">
      <c r="B17" s="59" t="s">
        <v>284</v>
      </c>
      <c r="C17" s="111">
        <v>1157023</v>
      </c>
      <c r="D17" s="111" t="s">
        <v>142</v>
      </c>
      <c r="E17" s="111">
        <v>0</v>
      </c>
      <c r="F17" s="111" t="s">
        <v>281</v>
      </c>
      <c r="G17" s="90"/>
      <c r="H17" s="111">
        <v>5.35</v>
      </c>
      <c r="I17" s="111" t="s">
        <v>165</v>
      </c>
      <c r="J17" s="108">
        <v>5.0000000000000001E-3</v>
      </c>
      <c r="K17" s="108">
        <v>1.29E-2</v>
      </c>
      <c r="L17" s="87">
        <v>8803581</v>
      </c>
      <c r="M17" s="87">
        <v>107.42</v>
      </c>
      <c r="N17" s="87">
        <v>0</v>
      </c>
      <c r="O17" s="87">
        <v>9456.81</v>
      </c>
      <c r="P17" s="108">
        <v>4.0000000000000002E-4</v>
      </c>
      <c r="Q17" s="108">
        <v>6.9900000000000004E-2</v>
      </c>
      <c r="R17" s="108">
        <v>1.6899999999999998E-2</v>
      </c>
    </row>
    <row r="18" spans="2:18" customFormat="1" ht="15.75">
      <c r="B18" s="59" t="s">
        <v>285</v>
      </c>
      <c r="C18" s="111">
        <v>1169564</v>
      </c>
      <c r="D18" s="111" t="s">
        <v>142</v>
      </c>
      <c r="E18" s="111">
        <v>0</v>
      </c>
      <c r="F18" s="111" t="s">
        <v>281</v>
      </c>
      <c r="G18" s="90"/>
      <c r="H18" s="111">
        <v>2.59</v>
      </c>
      <c r="I18" s="111" t="s">
        <v>165</v>
      </c>
      <c r="J18" s="108">
        <v>1E-3</v>
      </c>
      <c r="K18" s="108">
        <v>1.18E-2</v>
      </c>
      <c r="L18" s="87">
        <v>13525130</v>
      </c>
      <c r="M18" s="87">
        <v>108.67</v>
      </c>
      <c r="N18" s="87">
        <v>0</v>
      </c>
      <c r="O18" s="87">
        <v>14697.76</v>
      </c>
      <c r="P18" s="108">
        <v>7.000000000000001E-4</v>
      </c>
      <c r="Q18" s="108">
        <v>0.10869999999999999</v>
      </c>
      <c r="R18" s="108">
        <v>2.63E-2</v>
      </c>
    </row>
    <row r="19" spans="2:18" customFormat="1" ht="15.75">
      <c r="B19" s="59" t="s">
        <v>286</v>
      </c>
      <c r="C19" s="111">
        <v>1097708</v>
      </c>
      <c r="D19" s="111" t="s">
        <v>142</v>
      </c>
      <c r="E19" s="111">
        <v>0</v>
      </c>
      <c r="F19" s="111" t="s">
        <v>281</v>
      </c>
      <c r="G19" s="90"/>
      <c r="H19" s="111">
        <v>10.17</v>
      </c>
      <c r="I19" s="111" t="s">
        <v>165</v>
      </c>
      <c r="J19" s="108">
        <v>0.04</v>
      </c>
      <c r="K19" s="108">
        <v>1.55E-2</v>
      </c>
      <c r="L19" s="87">
        <v>156837</v>
      </c>
      <c r="M19" s="87">
        <v>172.48</v>
      </c>
      <c r="N19" s="87">
        <v>0</v>
      </c>
      <c r="O19" s="87">
        <v>270.51</v>
      </c>
      <c r="P19" s="108">
        <v>0</v>
      </c>
      <c r="Q19" s="108">
        <v>2E-3</v>
      </c>
      <c r="R19" s="108">
        <v>5.0000000000000001E-4</v>
      </c>
    </row>
    <row r="20" spans="2:18" customFormat="1" ht="15.75">
      <c r="B20" s="59" t="s">
        <v>287</v>
      </c>
      <c r="C20" s="111">
        <v>1197326</v>
      </c>
      <c r="D20" s="111" t="s">
        <v>142</v>
      </c>
      <c r="E20" s="111">
        <v>0</v>
      </c>
      <c r="F20" s="111" t="s">
        <v>281</v>
      </c>
      <c r="G20" s="90"/>
      <c r="H20" s="111">
        <v>4.74</v>
      </c>
      <c r="I20" s="111" t="s">
        <v>165</v>
      </c>
      <c r="J20" s="108">
        <v>1.1000000000000001E-2</v>
      </c>
      <c r="K20" s="108">
        <v>1.2199999999999999E-2</v>
      </c>
      <c r="L20" s="87">
        <v>7102222</v>
      </c>
      <c r="M20" s="87">
        <v>100.55</v>
      </c>
      <c r="N20" s="87">
        <v>0</v>
      </c>
      <c r="O20" s="87">
        <v>7141.28</v>
      </c>
      <c r="P20" s="108">
        <v>2.3999999999999998E-3</v>
      </c>
      <c r="Q20" s="108">
        <v>5.28E-2</v>
      </c>
      <c r="R20" s="108">
        <v>1.2800000000000001E-2</v>
      </c>
    </row>
    <row r="21" spans="2:18" customFormat="1" ht="15.75">
      <c r="B21" s="58" t="s">
        <v>49</v>
      </c>
      <c r="C21" s="112"/>
      <c r="D21" s="112"/>
      <c r="E21" s="112"/>
      <c r="F21" s="112"/>
      <c r="G21" s="89"/>
      <c r="H21" s="112">
        <v>2.5499999999999998</v>
      </c>
      <c r="I21" s="112"/>
      <c r="J21" s="107"/>
      <c r="K21" s="107">
        <v>3.9599999999999996E-2</v>
      </c>
      <c r="L21" s="86">
        <v>78779260</v>
      </c>
      <c r="M21" s="86"/>
      <c r="N21" s="86"/>
      <c r="O21" s="86">
        <v>75358.97</v>
      </c>
      <c r="P21" s="107"/>
      <c r="Q21" s="107"/>
      <c r="R21" s="107">
        <v>0.13500000000000001</v>
      </c>
    </row>
    <row r="22" spans="2:18" customFormat="1" ht="15.75">
      <c r="B22" s="59" t="s">
        <v>288</v>
      </c>
      <c r="C22" s="111">
        <v>8240319</v>
      </c>
      <c r="D22" s="111" t="s">
        <v>142</v>
      </c>
      <c r="E22" s="111">
        <v>0</v>
      </c>
      <c r="F22" s="111" t="s">
        <v>281</v>
      </c>
      <c r="G22" s="90"/>
      <c r="H22" s="111">
        <v>0.19</v>
      </c>
      <c r="I22" s="111" t="s">
        <v>165</v>
      </c>
      <c r="J22" s="108">
        <v>0.01</v>
      </c>
      <c r="K22" s="108">
        <v>4.5199999999999997E-2</v>
      </c>
      <c r="L22" s="87">
        <v>3309152</v>
      </c>
      <c r="M22" s="87">
        <v>99.22</v>
      </c>
      <c r="N22" s="87">
        <v>0</v>
      </c>
      <c r="O22" s="87">
        <v>3283.34</v>
      </c>
      <c r="P22" s="108">
        <v>1E-4</v>
      </c>
      <c r="Q22" s="108">
        <v>2.4300000000000002E-2</v>
      </c>
      <c r="R22" s="108">
        <v>5.8999999999999999E-3</v>
      </c>
    </row>
    <row r="23" spans="2:18" customFormat="1" ht="15.75">
      <c r="B23" s="59" t="s">
        <v>289</v>
      </c>
      <c r="C23" s="111">
        <v>8240418</v>
      </c>
      <c r="D23" s="111" t="s">
        <v>142</v>
      </c>
      <c r="E23" s="111">
        <v>0</v>
      </c>
      <c r="F23" s="111" t="s">
        <v>281</v>
      </c>
      <c r="G23" s="90"/>
      <c r="H23" s="111">
        <v>0.27</v>
      </c>
      <c r="I23" s="111" t="s">
        <v>165</v>
      </c>
      <c r="J23" s="108">
        <v>0.01</v>
      </c>
      <c r="K23" s="108">
        <v>4.4999999999999998E-2</v>
      </c>
      <c r="L23" s="87">
        <v>11333488</v>
      </c>
      <c r="M23" s="87">
        <v>98.9</v>
      </c>
      <c r="N23" s="87">
        <v>0</v>
      </c>
      <c r="O23" s="87">
        <v>11208.82</v>
      </c>
      <c r="P23" s="108">
        <v>0</v>
      </c>
      <c r="Q23" s="108">
        <v>8.2899999999999988E-2</v>
      </c>
      <c r="R23" s="108">
        <v>2.0099999999999996E-2</v>
      </c>
    </row>
    <row r="24" spans="2:18" customFormat="1" ht="15.75">
      <c r="B24" s="59" t="s">
        <v>290</v>
      </c>
      <c r="C24" s="111">
        <v>8240525</v>
      </c>
      <c r="D24" s="111" t="s">
        <v>142</v>
      </c>
      <c r="E24" s="111">
        <v>0</v>
      </c>
      <c r="F24" s="111" t="s">
        <v>281</v>
      </c>
      <c r="G24" s="90"/>
      <c r="H24" s="111">
        <v>0.36</v>
      </c>
      <c r="I24" s="111" t="s">
        <v>165</v>
      </c>
      <c r="J24" s="108">
        <v>0.01</v>
      </c>
      <c r="K24" s="108">
        <v>4.4500000000000005E-2</v>
      </c>
      <c r="L24" s="87">
        <v>362772</v>
      </c>
      <c r="M24" s="87">
        <v>98.48</v>
      </c>
      <c r="N24" s="87">
        <v>0</v>
      </c>
      <c r="O24" s="87">
        <v>357.26</v>
      </c>
      <c r="P24" s="108">
        <v>0</v>
      </c>
      <c r="Q24" s="108">
        <v>2.5999999999999999E-3</v>
      </c>
      <c r="R24" s="108">
        <v>5.9999999999999995E-4</v>
      </c>
    </row>
    <row r="25" spans="2:18" customFormat="1" ht="15.75">
      <c r="B25" s="59" t="s">
        <v>291</v>
      </c>
      <c r="C25" s="111">
        <v>8240715</v>
      </c>
      <c r="D25" s="111" t="s">
        <v>142</v>
      </c>
      <c r="E25" s="111">
        <v>0</v>
      </c>
      <c r="F25" s="111" t="s">
        <v>281</v>
      </c>
      <c r="G25" s="90"/>
      <c r="H25" s="111">
        <v>0.52</v>
      </c>
      <c r="I25" s="111" t="s">
        <v>165</v>
      </c>
      <c r="J25" s="108">
        <v>0.01</v>
      </c>
      <c r="K25" s="108">
        <v>4.2300000000000004E-2</v>
      </c>
      <c r="L25" s="87">
        <v>11327415</v>
      </c>
      <c r="M25" s="87">
        <v>97.89</v>
      </c>
      <c r="N25" s="87">
        <v>0</v>
      </c>
      <c r="O25" s="87">
        <v>11088.41</v>
      </c>
      <c r="P25" s="108">
        <v>0</v>
      </c>
      <c r="Q25" s="108">
        <v>8.199999999999999E-2</v>
      </c>
      <c r="R25" s="108">
        <v>1.9900000000000001E-2</v>
      </c>
    </row>
    <row r="26" spans="2:18" customFormat="1" ht="15.75">
      <c r="B26" s="59" t="s">
        <v>292</v>
      </c>
      <c r="C26" s="111">
        <v>1180660</v>
      </c>
      <c r="D26" s="111" t="s">
        <v>142</v>
      </c>
      <c r="E26" s="111">
        <v>0</v>
      </c>
      <c r="F26" s="111" t="s">
        <v>281</v>
      </c>
      <c r="G26" s="90"/>
      <c r="H26" s="111">
        <v>7.83</v>
      </c>
      <c r="I26" s="111" t="s">
        <v>165</v>
      </c>
      <c r="J26" s="108">
        <v>4.0000000000000001E-3</v>
      </c>
      <c r="K26" s="108">
        <v>3.95E-2</v>
      </c>
      <c r="L26" s="87">
        <v>6261965</v>
      </c>
      <c r="M26" s="87">
        <v>82.23</v>
      </c>
      <c r="N26" s="87">
        <v>0</v>
      </c>
      <c r="O26" s="87">
        <v>5149.21</v>
      </c>
      <c r="P26" s="108">
        <v>4.0000000000000002E-4</v>
      </c>
      <c r="Q26" s="108">
        <v>3.8100000000000002E-2</v>
      </c>
      <c r="R26" s="108">
        <v>9.1999999999999998E-3</v>
      </c>
    </row>
    <row r="27" spans="2:18" customFormat="1" ht="15.75">
      <c r="B27" s="59" t="s">
        <v>293</v>
      </c>
      <c r="C27" s="111">
        <v>1175777</v>
      </c>
      <c r="D27" s="111" t="s">
        <v>142</v>
      </c>
      <c r="E27" s="111">
        <v>0</v>
      </c>
      <c r="F27" s="111" t="s">
        <v>281</v>
      </c>
      <c r="G27" s="90"/>
      <c r="H27" s="111">
        <v>0.84</v>
      </c>
      <c r="I27" s="111" t="s">
        <v>165</v>
      </c>
      <c r="J27" s="108">
        <v>4.0000000000000001E-3</v>
      </c>
      <c r="K27" s="108">
        <v>3.9300000000000002E-2</v>
      </c>
      <c r="L27" s="87">
        <v>215699</v>
      </c>
      <c r="M27" s="87">
        <v>97.19</v>
      </c>
      <c r="N27" s="87">
        <v>0</v>
      </c>
      <c r="O27" s="87">
        <v>209.64</v>
      </c>
      <c r="P27" s="108">
        <v>0</v>
      </c>
      <c r="Q27" s="108">
        <v>1.6000000000000001E-3</v>
      </c>
      <c r="R27" s="108">
        <v>4.0000000000000002E-4</v>
      </c>
    </row>
    <row r="28" spans="2:18" customFormat="1" ht="15.75">
      <c r="B28" s="59" t="s">
        <v>294</v>
      </c>
      <c r="C28" s="111">
        <v>1099456</v>
      </c>
      <c r="D28" s="111" t="s">
        <v>142</v>
      </c>
      <c r="E28" s="111">
        <v>0</v>
      </c>
      <c r="F28" s="111" t="s">
        <v>281</v>
      </c>
      <c r="G28" s="90"/>
      <c r="H28" s="111">
        <v>2.67</v>
      </c>
      <c r="I28" s="111" t="s">
        <v>165</v>
      </c>
      <c r="J28" s="108">
        <v>6.25E-2</v>
      </c>
      <c r="K28" s="108">
        <v>3.7100000000000001E-2</v>
      </c>
      <c r="L28" s="87">
        <v>3436351</v>
      </c>
      <c r="M28" s="87">
        <v>107.9</v>
      </c>
      <c r="N28" s="87">
        <v>0</v>
      </c>
      <c r="O28" s="87">
        <v>3707.82</v>
      </c>
      <c r="P28" s="108">
        <v>0</v>
      </c>
      <c r="Q28" s="108">
        <v>2.7400000000000001E-2</v>
      </c>
      <c r="R28" s="108">
        <v>6.6E-3</v>
      </c>
    </row>
    <row r="29" spans="2:18" customFormat="1" ht="15.75">
      <c r="B29" s="59" t="s">
        <v>295</v>
      </c>
      <c r="C29" s="111">
        <v>1174697</v>
      </c>
      <c r="D29" s="111" t="s">
        <v>142</v>
      </c>
      <c r="E29" s="111">
        <v>0</v>
      </c>
      <c r="F29" s="111" t="s">
        <v>281</v>
      </c>
      <c r="G29" s="90"/>
      <c r="H29" s="111">
        <v>2.15</v>
      </c>
      <c r="I29" s="111" t="s">
        <v>165</v>
      </c>
      <c r="J29" s="108">
        <v>5.0000000000000001E-3</v>
      </c>
      <c r="K29" s="108">
        <v>3.73E-2</v>
      </c>
      <c r="L29" s="87">
        <v>1053625</v>
      </c>
      <c r="M29" s="87">
        <v>93.78</v>
      </c>
      <c r="N29" s="87">
        <v>0</v>
      </c>
      <c r="O29" s="87">
        <v>988.09</v>
      </c>
      <c r="P29" s="108">
        <v>0</v>
      </c>
      <c r="Q29" s="108">
        <v>7.3000000000000001E-3</v>
      </c>
      <c r="R29" s="108">
        <v>1.8E-3</v>
      </c>
    </row>
    <row r="30" spans="2:18" customFormat="1" ht="15.75">
      <c r="B30" s="59" t="s">
        <v>296</v>
      </c>
      <c r="C30" s="111">
        <v>1139344</v>
      </c>
      <c r="D30" s="111" t="s">
        <v>142</v>
      </c>
      <c r="E30" s="111">
        <v>0</v>
      </c>
      <c r="F30" s="111" t="s">
        <v>281</v>
      </c>
      <c r="G30" s="90"/>
      <c r="H30" s="111">
        <v>3.14</v>
      </c>
      <c r="I30" s="111" t="s">
        <v>165</v>
      </c>
      <c r="J30" s="108">
        <v>0.02</v>
      </c>
      <c r="K30" s="108">
        <v>3.6499999999999998E-2</v>
      </c>
      <c r="L30" s="87">
        <v>13366082</v>
      </c>
      <c r="M30" s="87">
        <v>96.55</v>
      </c>
      <c r="N30" s="87">
        <v>0</v>
      </c>
      <c r="O30" s="87">
        <v>12904.95</v>
      </c>
      <c r="P30" s="108">
        <v>5.0000000000000001E-4</v>
      </c>
      <c r="Q30" s="108">
        <v>9.5399999999999985E-2</v>
      </c>
      <c r="R30" s="108">
        <v>2.3099999999999999E-2</v>
      </c>
    </row>
    <row r="31" spans="2:18" customFormat="1" ht="15.75">
      <c r="B31" s="59" t="s">
        <v>297</v>
      </c>
      <c r="C31" s="111">
        <v>1160985</v>
      </c>
      <c r="D31" s="111" t="s">
        <v>142</v>
      </c>
      <c r="E31" s="111">
        <v>0</v>
      </c>
      <c r="F31" s="111" t="s">
        <v>281</v>
      </c>
      <c r="G31" s="90"/>
      <c r="H31" s="111">
        <v>6.03</v>
      </c>
      <c r="I31" s="111" t="s">
        <v>165</v>
      </c>
      <c r="J31" s="108">
        <v>0.01</v>
      </c>
      <c r="K31" s="108">
        <v>3.7900000000000003E-2</v>
      </c>
      <c r="L31" s="87">
        <v>3564541</v>
      </c>
      <c r="M31" s="87">
        <v>85.38</v>
      </c>
      <c r="N31" s="87">
        <v>0</v>
      </c>
      <c r="O31" s="87">
        <v>3043.41</v>
      </c>
      <c r="P31" s="108">
        <v>2.0000000000000001E-4</v>
      </c>
      <c r="Q31" s="108">
        <v>2.2499999999999999E-2</v>
      </c>
      <c r="R31" s="108">
        <v>5.5000000000000005E-3</v>
      </c>
    </row>
    <row r="32" spans="2:18" customFormat="1" ht="15.75">
      <c r="B32" s="59" t="s">
        <v>298</v>
      </c>
      <c r="C32" s="111">
        <v>1162668</v>
      </c>
      <c r="D32" s="111" t="s">
        <v>142</v>
      </c>
      <c r="E32" s="111">
        <v>0</v>
      </c>
      <c r="F32" s="111" t="s">
        <v>281</v>
      </c>
      <c r="G32" s="90"/>
      <c r="H32" s="111">
        <v>1.33</v>
      </c>
      <c r="I32" s="111" t="s">
        <v>165</v>
      </c>
      <c r="J32" s="108">
        <v>5.0000000000000001E-3</v>
      </c>
      <c r="K32" s="108">
        <v>3.8300000000000001E-2</v>
      </c>
      <c r="L32" s="87">
        <v>8672405</v>
      </c>
      <c r="M32" s="87">
        <v>96.1</v>
      </c>
      <c r="N32" s="87">
        <v>0</v>
      </c>
      <c r="O32" s="87">
        <v>8334.18</v>
      </c>
      <c r="P32" s="108">
        <v>4.0000000000000002E-4</v>
      </c>
      <c r="Q32" s="108">
        <v>6.1600000000000002E-2</v>
      </c>
      <c r="R32" s="108">
        <v>1.49E-2</v>
      </c>
    </row>
    <row r="33" spans="2:18" customFormat="1" ht="15.75">
      <c r="B33" s="59" t="s">
        <v>299</v>
      </c>
      <c r="C33" s="111">
        <v>1150879</v>
      </c>
      <c r="D33" s="111" t="s">
        <v>142</v>
      </c>
      <c r="E33" s="111">
        <v>0</v>
      </c>
      <c r="F33" s="111" t="s">
        <v>281</v>
      </c>
      <c r="G33" s="90"/>
      <c r="H33" s="111">
        <v>4.53</v>
      </c>
      <c r="I33" s="111" t="s">
        <v>165</v>
      </c>
      <c r="J33" s="108">
        <v>2.2499999999999999E-2</v>
      </c>
      <c r="K33" s="108">
        <v>3.6499999999999998E-2</v>
      </c>
      <c r="L33" s="87">
        <v>12948903</v>
      </c>
      <c r="M33" s="87">
        <v>94.49</v>
      </c>
      <c r="N33" s="87">
        <v>0</v>
      </c>
      <c r="O33" s="87">
        <v>12235.42</v>
      </c>
      <c r="P33" s="108">
        <v>5.0000000000000001E-4</v>
      </c>
      <c r="Q33" s="108">
        <v>9.0500000000000011E-2</v>
      </c>
      <c r="R33" s="108">
        <v>2.1899999999999999E-2</v>
      </c>
    </row>
    <row r="34" spans="2:18">
      <c r="B34" s="59" t="s">
        <v>300</v>
      </c>
      <c r="C34" s="111">
        <v>1135557</v>
      </c>
      <c r="D34" s="111" t="s">
        <v>142</v>
      </c>
      <c r="E34" s="111">
        <v>0</v>
      </c>
      <c r="F34" s="111" t="s">
        <v>281</v>
      </c>
      <c r="G34" s="90"/>
      <c r="H34" s="111">
        <v>1.66</v>
      </c>
      <c r="I34" s="111" t="s">
        <v>165</v>
      </c>
      <c r="J34" s="108">
        <v>1.7500000000000002E-2</v>
      </c>
      <c r="K34" s="108">
        <v>3.78E-2</v>
      </c>
      <c r="L34" s="87">
        <v>2926862</v>
      </c>
      <c r="M34" s="87">
        <v>97.32</v>
      </c>
      <c r="N34" s="87">
        <v>0</v>
      </c>
      <c r="O34" s="87">
        <v>2848.42</v>
      </c>
      <c r="P34" s="108">
        <v>0</v>
      </c>
      <c r="Q34" s="108">
        <v>2.1099999999999997E-2</v>
      </c>
      <c r="R34" s="108">
        <v>5.1000000000000004E-3</v>
      </c>
    </row>
    <row r="35" spans="2:18">
      <c r="B35" s="59" t="s">
        <v>268</v>
      </c>
      <c r="C35" s="111"/>
      <c r="D35" s="111"/>
      <c r="E35" s="111"/>
      <c r="F35" s="111"/>
      <c r="G35" s="90"/>
      <c r="H35" s="111"/>
      <c r="I35" s="111"/>
      <c r="J35" s="108"/>
      <c r="K35" s="108"/>
      <c r="L35" s="87"/>
      <c r="M35" s="87"/>
      <c r="N35" s="87">
        <v>0</v>
      </c>
      <c r="O35" s="87"/>
      <c r="P35" s="108"/>
      <c r="Q35" s="108"/>
      <c r="R35" s="108"/>
    </row>
    <row r="36" spans="2:18">
      <c r="B36" s="58" t="s">
        <v>67</v>
      </c>
      <c r="C36" s="112"/>
      <c r="D36" s="112"/>
      <c r="E36" s="112"/>
      <c r="F36" s="112"/>
      <c r="G36" s="89"/>
      <c r="H36" s="112"/>
      <c r="I36" s="112"/>
      <c r="J36" s="107"/>
      <c r="K36" s="107"/>
      <c r="L36" s="86"/>
      <c r="M36" s="86"/>
      <c r="N36" s="86"/>
      <c r="O36" s="86"/>
      <c r="P36" s="107"/>
      <c r="Q36" s="107"/>
      <c r="R36" s="107"/>
    </row>
    <row r="37" spans="2:18">
      <c r="B37" s="59" t="s">
        <v>268</v>
      </c>
      <c r="C37" s="111"/>
      <c r="D37" s="111"/>
      <c r="E37" s="111"/>
      <c r="F37" s="111"/>
      <c r="G37" s="90"/>
      <c r="H37" s="111"/>
      <c r="I37" s="111"/>
      <c r="J37" s="108"/>
      <c r="K37" s="108"/>
      <c r="L37" s="87"/>
      <c r="M37" s="87"/>
      <c r="N37" s="87">
        <v>0</v>
      </c>
      <c r="O37" s="87"/>
      <c r="P37" s="108"/>
      <c r="Q37" s="108"/>
      <c r="R37" s="108"/>
    </row>
    <row r="38" spans="2:18">
      <c r="B38" s="58" t="s">
        <v>231</v>
      </c>
      <c r="C38" s="112"/>
      <c r="D38" s="112"/>
      <c r="E38" s="112"/>
      <c r="F38" s="112"/>
      <c r="G38" s="89"/>
      <c r="H38" s="112"/>
      <c r="I38" s="112"/>
      <c r="J38" s="107"/>
      <c r="K38" s="107"/>
      <c r="L38" s="86"/>
      <c r="M38" s="86"/>
      <c r="N38" s="86"/>
      <c r="O38" s="86"/>
      <c r="P38" s="107"/>
      <c r="Q38" s="107"/>
      <c r="R38" s="107"/>
    </row>
    <row r="39" spans="2:18" ht="31.5">
      <c r="B39" s="58" t="s">
        <v>76</v>
      </c>
      <c r="C39" s="112"/>
      <c r="D39" s="112"/>
      <c r="E39" s="112"/>
      <c r="F39" s="112"/>
      <c r="G39" s="89"/>
      <c r="H39" s="112"/>
      <c r="I39" s="112"/>
      <c r="J39" s="107"/>
      <c r="K39" s="107"/>
      <c r="L39" s="86"/>
      <c r="M39" s="86"/>
      <c r="N39" s="86"/>
      <c r="O39" s="86"/>
      <c r="P39" s="107"/>
      <c r="Q39" s="107"/>
      <c r="R39" s="107"/>
    </row>
    <row r="40" spans="2:18">
      <c r="B40" s="59" t="s">
        <v>268</v>
      </c>
      <c r="C40" s="111"/>
      <c r="D40" s="111"/>
      <c r="E40" s="111"/>
      <c r="F40" s="111"/>
      <c r="G40" s="90"/>
      <c r="H40" s="111"/>
      <c r="I40" s="111"/>
      <c r="J40" s="108"/>
      <c r="K40" s="108"/>
      <c r="L40" s="87"/>
      <c r="M40" s="87"/>
      <c r="N40" s="87">
        <v>0</v>
      </c>
      <c r="O40" s="87"/>
      <c r="P40" s="108"/>
      <c r="Q40" s="108"/>
      <c r="R40" s="108"/>
    </row>
    <row r="41" spans="2:18" ht="31.5">
      <c r="B41" s="58" t="s">
        <v>77</v>
      </c>
      <c r="C41" s="112"/>
      <c r="D41" s="112"/>
      <c r="E41" s="112"/>
      <c r="F41" s="112"/>
      <c r="G41" s="89"/>
      <c r="H41" s="112"/>
      <c r="I41" s="112"/>
      <c r="J41" s="107"/>
      <c r="K41" s="107"/>
      <c r="L41" s="86"/>
      <c r="M41" s="86"/>
      <c r="N41" s="86"/>
      <c r="O41" s="86"/>
      <c r="P41" s="107"/>
      <c r="Q41" s="107"/>
      <c r="R41" s="107"/>
    </row>
    <row r="42" spans="2:18">
      <c r="B42" s="114" t="s">
        <v>268</v>
      </c>
      <c r="C42" s="111"/>
      <c r="D42" s="111"/>
      <c r="E42" s="111"/>
      <c r="F42" s="111"/>
      <c r="G42" s="90"/>
      <c r="H42" s="111"/>
      <c r="I42" s="111"/>
      <c r="J42" s="108"/>
      <c r="K42" s="108"/>
      <c r="L42" s="87"/>
      <c r="M42" s="87"/>
      <c r="N42" s="87">
        <v>0</v>
      </c>
      <c r="O42" s="87"/>
      <c r="P42" s="108"/>
      <c r="Q42" s="108"/>
      <c r="R42" s="108"/>
    </row>
    <row r="43" spans="2:18">
      <c r="B43" s="6" t="s">
        <v>133</v>
      </c>
      <c r="C43" s="1"/>
      <c r="D43" s="1"/>
    </row>
    <row r="44" spans="2:18">
      <c r="B44" s="6" t="s">
        <v>245</v>
      </c>
      <c r="C44" s="1"/>
      <c r="D44" s="1"/>
    </row>
    <row r="45" spans="2:18">
      <c r="B45" s="144" t="s">
        <v>246</v>
      </c>
      <c r="C45" s="144"/>
      <c r="D45" s="144"/>
    </row>
    <row r="46" spans="2:18">
      <c r="B46" s="134" t="s">
        <v>256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6:R46"/>
    <mergeCell ref="B6:R6"/>
    <mergeCell ref="B7:R7"/>
    <mergeCell ref="B45:D45"/>
  </mergeCells>
  <phoneticPr fontId="4" type="noConversion"/>
  <dataValidations count="1">
    <dataValidation allowBlank="1" showInputMessage="1" showErrorMessage="1" sqref="S34:XFD1048576 A43:A1048576 A5:XFD11 M34:R45 A34:L42 B47:R1048576 B43:D44 E43:L45 B45" xr:uid="{00000000-0002-0000-0200-000000000000}"/>
  </dataValidations>
  <pageMargins left="0" right="0" top="0.5" bottom="0.5" header="0" footer="0.25"/>
  <pageSetup paperSize="9" scale="67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278</v>
      </c>
    </row>
    <row r="2" spans="2:68">
      <c r="B2" s="80" t="s">
        <v>279</v>
      </c>
    </row>
    <row r="3" spans="2:68">
      <c r="B3" s="80" t="s">
        <v>620</v>
      </c>
    </row>
    <row r="4" spans="2:68">
      <c r="B4" s="80" t="s">
        <v>621</v>
      </c>
    </row>
    <row r="6" spans="2:68" ht="26.25" customHeight="1">
      <c r="B6" s="141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  <c r="BP6" s="3"/>
    </row>
    <row r="7" spans="2:68" ht="26.25" customHeight="1">
      <c r="B7" s="141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1" t="s">
        <v>217</v>
      </c>
      <c r="F8" s="51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1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3"/>
      <c r="D11" s="83"/>
      <c r="E11" s="83"/>
      <c r="F11" s="83"/>
      <c r="G11" s="83"/>
      <c r="H11" s="83"/>
      <c r="I11" s="83"/>
      <c r="J11" s="88"/>
      <c r="K11" s="83"/>
      <c r="L11" s="83"/>
      <c r="M11" s="106"/>
      <c r="N11" s="106"/>
      <c r="O11" s="82"/>
      <c r="P11" s="82"/>
      <c r="Q11" s="82"/>
      <c r="R11" s="82"/>
      <c r="S11" s="106"/>
      <c r="T11" s="106"/>
      <c r="U11" s="106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5.75">
      <c r="B13" s="58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75">
      <c r="B14" s="59" t="s">
        <v>268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>
        <v>0</v>
      </c>
      <c r="R14" s="87"/>
      <c r="S14" s="108"/>
      <c r="T14" s="108"/>
      <c r="U14" s="108"/>
    </row>
    <row r="15" spans="2:68" customFormat="1" ht="15.75">
      <c r="B15" s="58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75">
      <c r="B16" s="59" t="s">
        <v>268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>
        <v>0</v>
      </c>
      <c r="R16" s="87"/>
      <c r="S16" s="108"/>
      <c r="T16" s="108"/>
      <c r="U16" s="108"/>
    </row>
    <row r="17" spans="1:21" customFormat="1" ht="15.75">
      <c r="B17" s="58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75">
      <c r="B18" s="59" t="s">
        <v>268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>
        <v>0</v>
      </c>
      <c r="R18" s="87"/>
      <c r="S18" s="108"/>
      <c r="T18" s="108"/>
      <c r="U18" s="108"/>
    </row>
    <row r="19" spans="1:21" customFormat="1" ht="15.75">
      <c r="B19" s="58" t="s">
        <v>231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5.75">
      <c r="B20" s="58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75">
      <c r="B21" s="59" t="s">
        <v>268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>
        <v>0</v>
      </c>
      <c r="R21" s="87"/>
      <c r="S21" s="108"/>
      <c r="T21" s="108"/>
      <c r="U21" s="108"/>
    </row>
    <row r="22" spans="1:21" customFormat="1" ht="15.75">
      <c r="B22" s="58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75">
      <c r="B23" s="114" t="s">
        <v>268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>
        <v>0</v>
      </c>
      <c r="R23" s="87"/>
      <c r="S23" s="108"/>
      <c r="T23" s="108"/>
      <c r="U23" s="108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24D151F7-F862-450F-9888-5A0CA15B6667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29"/>
  <sheetViews>
    <sheetView rightToLeft="1" workbookViewId="0">
      <selection activeCell="B1" sqref="B1:U57"/>
    </sheetView>
  </sheetViews>
  <sheetFormatPr defaultColWidth="9.140625" defaultRowHeight="18"/>
  <cols>
    <col min="1" max="1" width="6.28515625" style="1" customWidth="1"/>
    <col min="2" max="2" width="38.28515625" style="2" customWidth="1"/>
    <col min="3" max="3" width="12.7109375" style="2" customWidth="1"/>
    <col min="4" max="4" width="10.28515625" style="2" customWidth="1"/>
    <col min="5" max="5" width="5.28515625" style="2" customWidth="1"/>
    <col min="6" max="6" width="8.5703125" style="2" customWidth="1"/>
    <col min="7" max="7" width="17.28515625" style="1" bestFit="1" customWidth="1"/>
    <col min="8" max="8" width="8.42578125" style="1" customWidth="1"/>
    <col min="9" max="9" width="11.7109375" style="1" bestFit="1" customWidth="1"/>
    <col min="10" max="10" width="9.28515625" style="1" customWidth="1"/>
    <col min="11" max="11" width="9.7109375" style="1" customWidth="1"/>
    <col min="12" max="12" width="11.28515625" style="1" customWidth="1"/>
    <col min="13" max="13" width="9.5703125" style="1" customWidth="1"/>
    <col min="14" max="14" width="10.28515625" style="1" customWidth="1"/>
    <col min="15" max="15" width="19.140625" style="1" customWidth="1"/>
    <col min="16" max="16" width="10.5703125" style="1" customWidth="1"/>
    <col min="17" max="17" width="11.140625" style="1" customWidth="1"/>
    <col min="18" max="18" width="14.28515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278</v>
      </c>
    </row>
    <row r="2" spans="2:66">
      <c r="B2" s="80" t="s">
        <v>279</v>
      </c>
    </row>
    <row r="3" spans="2:66">
      <c r="B3" s="80" t="s">
        <v>620</v>
      </c>
    </row>
    <row r="4" spans="2:66">
      <c r="B4" s="80" t="s">
        <v>621</v>
      </c>
    </row>
    <row r="6" spans="2:66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</row>
    <row r="7" spans="2:66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9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1" t="s">
        <v>217</v>
      </c>
      <c r="F8" s="48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1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83"/>
      <c r="D11" s="83"/>
      <c r="E11" s="83"/>
      <c r="F11" s="83"/>
      <c r="G11" s="83"/>
      <c r="H11" s="83"/>
      <c r="I11" s="83"/>
      <c r="J11" s="88"/>
      <c r="K11" s="83">
        <v>3.23</v>
      </c>
      <c r="L11" s="83"/>
      <c r="M11" s="106"/>
      <c r="N11" s="106">
        <v>4.0300000000000002E-2</v>
      </c>
      <c r="O11" s="82">
        <v>49638762.100000001</v>
      </c>
      <c r="P11" s="82"/>
      <c r="Q11" s="82">
        <v>508.49900000000002</v>
      </c>
      <c r="R11" s="82">
        <v>51172.28</v>
      </c>
      <c r="S11" s="106"/>
      <c r="T11" s="106"/>
      <c r="U11" s="106">
        <v>9.1700000000000004E-2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112"/>
      <c r="D12" s="112"/>
      <c r="E12" s="112"/>
      <c r="F12" s="112"/>
      <c r="G12" s="112"/>
      <c r="H12" s="112"/>
      <c r="I12" s="112"/>
      <c r="J12" s="89"/>
      <c r="K12" s="112">
        <v>3.23</v>
      </c>
      <c r="L12" s="112"/>
      <c r="M12" s="107"/>
      <c r="N12" s="107">
        <v>4.0300000000000002E-2</v>
      </c>
      <c r="O12" s="86">
        <v>49638762.100000001</v>
      </c>
      <c r="P12" s="86"/>
      <c r="Q12" s="86">
        <v>508.49900000000002</v>
      </c>
      <c r="R12" s="86">
        <v>51172.28</v>
      </c>
      <c r="S12" s="107"/>
      <c r="T12" s="107"/>
      <c r="U12" s="107">
        <v>9.1700000000000004E-2</v>
      </c>
    </row>
    <row r="13" spans="2:66" customFormat="1" ht="15.75">
      <c r="B13" s="58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4.04</v>
      </c>
      <c r="L13" s="112"/>
      <c r="M13" s="107"/>
      <c r="N13" s="107">
        <v>2.4399999999999998E-2</v>
      </c>
      <c r="O13" s="86">
        <v>22039992.129999999</v>
      </c>
      <c r="P13" s="86"/>
      <c r="Q13" s="86"/>
      <c r="R13" s="86">
        <v>23710.14</v>
      </c>
      <c r="S13" s="107"/>
      <c r="T13" s="107"/>
      <c r="U13" s="107">
        <v>4.2500000000000003E-2</v>
      </c>
    </row>
    <row r="14" spans="2:66" customFormat="1" ht="15.75">
      <c r="B14" s="59" t="s">
        <v>301</v>
      </c>
      <c r="C14" s="111">
        <v>2310282</v>
      </c>
      <c r="D14" s="111" t="s">
        <v>142</v>
      </c>
      <c r="E14" s="111"/>
      <c r="F14" s="111">
        <v>695</v>
      </c>
      <c r="G14" s="111" t="s">
        <v>302</v>
      </c>
      <c r="H14" s="111" t="s">
        <v>303</v>
      </c>
      <c r="I14" s="111" t="s">
        <v>304</v>
      </c>
      <c r="J14" s="90"/>
      <c r="K14" s="111">
        <v>2.48</v>
      </c>
      <c r="L14" s="111" t="s">
        <v>165</v>
      </c>
      <c r="M14" s="108">
        <v>3.8E-3</v>
      </c>
      <c r="N14" s="108">
        <v>1.9799999999999998E-2</v>
      </c>
      <c r="O14" s="87">
        <v>3545000</v>
      </c>
      <c r="P14" s="87">
        <v>106.16</v>
      </c>
      <c r="Q14" s="87">
        <v>0</v>
      </c>
      <c r="R14" s="87">
        <v>3763.37</v>
      </c>
      <c r="S14" s="108">
        <v>1.1999999999999999E-3</v>
      </c>
      <c r="T14" s="108">
        <v>7.3499999999999996E-2</v>
      </c>
      <c r="U14" s="108">
        <v>6.7000000000000002E-3</v>
      </c>
    </row>
    <row r="15" spans="2:66" customFormat="1" ht="15.75">
      <c r="B15" s="59" t="s">
        <v>305</v>
      </c>
      <c r="C15" s="111">
        <v>1158468</v>
      </c>
      <c r="D15" s="111" t="s">
        <v>142</v>
      </c>
      <c r="E15" s="111"/>
      <c r="F15" s="111">
        <v>1150</v>
      </c>
      <c r="G15" s="111" t="s">
        <v>157</v>
      </c>
      <c r="H15" s="111" t="s">
        <v>303</v>
      </c>
      <c r="I15" s="111" t="s">
        <v>304</v>
      </c>
      <c r="J15" s="90"/>
      <c r="K15" s="111">
        <v>2.4900000000000002</v>
      </c>
      <c r="L15" s="111" t="s">
        <v>165</v>
      </c>
      <c r="M15" s="108">
        <v>5.0000000000000001E-3</v>
      </c>
      <c r="N15" s="108">
        <v>1.83E-2</v>
      </c>
      <c r="O15" s="87">
        <v>2175200</v>
      </c>
      <c r="P15" s="87">
        <v>105.37</v>
      </c>
      <c r="Q15" s="87">
        <v>0</v>
      </c>
      <c r="R15" s="87">
        <v>2292.0100000000002</v>
      </c>
      <c r="S15" s="108">
        <v>2E-3</v>
      </c>
      <c r="T15" s="108">
        <v>4.4800000000000006E-2</v>
      </c>
      <c r="U15" s="108">
        <v>4.0999999999999995E-3</v>
      </c>
    </row>
    <row r="16" spans="2:66" customFormat="1" ht="15.75">
      <c r="B16" s="59" t="s">
        <v>306</v>
      </c>
      <c r="C16" s="111">
        <v>1158476</v>
      </c>
      <c r="D16" s="111" t="s">
        <v>142</v>
      </c>
      <c r="E16" s="111"/>
      <c r="F16" s="111">
        <v>1150</v>
      </c>
      <c r="G16" s="111" t="s">
        <v>157</v>
      </c>
      <c r="H16" s="111" t="s">
        <v>303</v>
      </c>
      <c r="I16" s="111" t="s">
        <v>304</v>
      </c>
      <c r="J16" s="90"/>
      <c r="K16" s="111">
        <v>12.39</v>
      </c>
      <c r="L16" s="111" t="s">
        <v>165</v>
      </c>
      <c r="M16" s="108">
        <v>2.4500000000000001E-2</v>
      </c>
      <c r="N16" s="108">
        <v>2.7999999999999997E-2</v>
      </c>
      <c r="O16" s="87">
        <v>1472380</v>
      </c>
      <c r="P16" s="87">
        <v>100.85</v>
      </c>
      <c r="Q16" s="87">
        <v>0</v>
      </c>
      <c r="R16" s="87">
        <v>1484.9</v>
      </c>
      <c r="S16" s="108">
        <v>4.0000000000000002E-4</v>
      </c>
      <c r="T16" s="108">
        <v>2.8999999999999998E-2</v>
      </c>
      <c r="U16" s="108">
        <v>2.7000000000000001E-3</v>
      </c>
    </row>
    <row r="17" spans="2:21" customFormat="1" ht="15.75">
      <c r="B17" s="59" t="s">
        <v>307</v>
      </c>
      <c r="C17" s="111">
        <v>1160944</v>
      </c>
      <c r="D17" s="111" t="s">
        <v>142</v>
      </c>
      <c r="E17" s="111"/>
      <c r="F17" s="111">
        <v>1300</v>
      </c>
      <c r="G17" s="111" t="s">
        <v>308</v>
      </c>
      <c r="H17" s="111" t="s">
        <v>309</v>
      </c>
      <c r="I17" s="111" t="s">
        <v>304</v>
      </c>
      <c r="J17" s="90"/>
      <c r="K17" s="111">
        <v>5.68</v>
      </c>
      <c r="L17" s="111" t="s">
        <v>165</v>
      </c>
      <c r="M17" s="108">
        <v>6.5000000000000006E-3</v>
      </c>
      <c r="N17" s="108">
        <v>2.8999999999999998E-2</v>
      </c>
      <c r="O17" s="87">
        <v>2672600</v>
      </c>
      <c r="P17" s="87">
        <v>97.78</v>
      </c>
      <c r="Q17" s="87">
        <v>0</v>
      </c>
      <c r="R17" s="87">
        <v>2613.27</v>
      </c>
      <c r="S17" s="108">
        <v>1.2999999999999999E-3</v>
      </c>
      <c r="T17" s="108">
        <v>5.1100000000000007E-2</v>
      </c>
      <c r="U17" s="108">
        <v>4.6999999999999993E-3</v>
      </c>
    </row>
    <row r="18" spans="2:21" customFormat="1" ht="15.75">
      <c r="B18" s="59" t="s">
        <v>310</v>
      </c>
      <c r="C18" s="111">
        <v>7590219</v>
      </c>
      <c r="D18" s="111" t="s">
        <v>142</v>
      </c>
      <c r="E18" s="111"/>
      <c r="F18" s="111">
        <v>759</v>
      </c>
      <c r="G18" s="111" t="s">
        <v>308</v>
      </c>
      <c r="H18" s="111" t="s">
        <v>309</v>
      </c>
      <c r="I18" s="111" t="s">
        <v>304</v>
      </c>
      <c r="J18" s="90"/>
      <c r="K18" s="111">
        <v>4.07</v>
      </c>
      <c r="L18" s="111" t="s">
        <v>165</v>
      </c>
      <c r="M18" s="108">
        <v>5.0000000000000001E-3</v>
      </c>
      <c r="N18" s="108">
        <v>2.8399999999999998E-2</v>
      </c>
      <c r="O18" s="87">
        <v>2086300</v>
      </c>
      <c r="P18" s="87">
        <v>101.54</v>
      </c>
      <c r="Q18" s="87">
        <v>0</v>
      </c>
      <c r="R18" s="87">
        <v>2118.4299999999998</v>
      </c>
      <c r="S18" s="108">
        <v>1.1999999999999999E-3</v>
      </c>
      <c r="T18" s="108">
        <v>4.1399999999999999E-2</v>
      </c>
      <c r="U18" s="108">
        <v>3.8E-3</v>
      </c>
    </row>
    <row r="19" spans="2:21" customFormat="1" ht="15.75">
      <c r="B19" s="59" t="s">
        <v>311</v>
      </c>
      <c r="C19" s="111">
        <v>7770217</v>
      </c>
      <c r="D19" s="111" t="s">
        <v>142</v>
      </c>
      <c r="E19" s="111"/>
      <c r="F19" s="111">
        <v>777</v>
      </c>
      <c r="G19" s="111" t="s">
        <v>156</v>
      </c>
      <c r="H19" s="111" t="s">
        <v>309</v>
      </c>
      <c r="I19" s="111" t="s">
        <v>304</v>
      </c>
      <c r="J19" s="90"/>
      <c r="K19" s="111">
        <v>2.66</v>
      </c>
      <c r="L19" s="111" t="s">
        <v>165</v>
      </c>
      <c r="M19" s="108">
        <v>0.05</v>
      </c>
      <c r="N19" s="108">
        <v>2.1099999999999997E-2</v>
      </c>
      <c r="O19" s="87">
        <v>1576100.15</v>
      </c>
      <c r="P19" s="87">
        <v>119.12</v>
      </c>
      <c r="Q19" s="87">
        <v>0</v>
      </c>
      <c r="R19" s="87">
        <v>1877.45</v>
      </c>
      <c r="S19" s="108">
        <v>3.0999999999999999E-3</v>
      </c>
      <c r="T19" s="108">
        <v>3.6699999999999997E-2</v>
      </c>
      <c r="U19" s="108">
        <v>3.4000000000000002E-3</v>
      </c>
    </row>
    <row r="20" spans="2:21" customFormat="1" ht="15.75">
      <c r="B20" s="59" t="s">
        <v>312</v>
      </c>
      <c r="C20" s="111">
        <v>1110915</v>
      </c>
      <c r="D20" s="111" t="s">
        <v>142</v>
      </c>
      <c r="E20" s="111"/>
      <c r="F20" s="111">
        <v>1063</v>
      </c>
      <c r="G20" s="111" t="s">
        <v>313</v>
      </c>
      <c r="H20" s="111" t="s">
        <v>314</v>
      </c>
      <c r="I20" s="111" t="s">
        <v>304</v>
      </c>
      <c r="J20" s="90"/>
      <c r="K20" s="111">
        <v>5.92</v>
      </c>
      <c r="L20" s="111" t="s">
        <v>165</v>
      </c>
      <c r="M20" s="108">
        <v>5.1500000000000004E-2</v>
      </c>
      <c r="N20" s="108">
        <v>3.04E-2</v>
      </c>
      <c r="O20" s="87">
        <v>932176.6</v>
      </c>
      <c r="P20" s="87">
        <v>153</v>
      </c>
      <c r="Q20" s="87">
        <v>0</v>
      </c>
      <c r="R20" s="87">
        <v>1426.23</v>
      </c>
      <c r="S20" s="108">
        <v>2.9999999999999997E-4</v>
      </c>
      <c r="T20" s="108">
        <v>2.7900000000000001E-2</v>
      </c>
      <c r="U20" s="108">
        <v>2.5999999999999999E-3</v>
      </c>
    </row>
    <row r="21" spans="2:21" customFormat="1" ht="15.75">
      <c r="B21" s="59" t="s">
        <v>315</v>
      </c>
      <c r="C21" s="111">
        <v>1134030</v>
      </c>
      <c r="D21" s="111" t="s">
        <v>142</v>
      </c>
      <c r="E21" s="111"/>
      <c r="F21" s="111">
        <v>1367</v>
      </c>
      <c r="G21" s="111" t="s">
        <v>316</v>
      </c>
      <c r="H21" s="111" t="s">
        <v>314</v>
      </c>
      <c r="I21" s="111" t="s">
        <v>304</v>
      </c>
      <c r="J21" s="90"/>
      <c r="K21" s="111">
        <v>1.98</v>
      </c>
      <c r="L21" s="111" t="s">
        <v>165</v>
      </c>
      <c r="M21" s="108">
        <v>2.4E-2</v>
      </c>
      <c r="N21" s="108">
        <v>1.6899999999999998E-2</v>
      </c>
      <c r="O21" s="87">
        <v>1750000</v>
      </c>
      <c r="P21" s="87">
        <v>113.17</v>
      </c>
      <c r="Q21" s="87">
        <v>0</v>
      </c>
      <c r="R21" s="87">
        <v>1980.48</v>
      </c>
      <c r="S21" s="108">
        <v>5.8999999999999999E-3</v>
      </c>
      <c r="T21" s="108">
        <v>3.8699999999999998E-2</v>
      </c>
      <c r="U21" s="108">
        <v>3.4999999999999996E-3</v>
      </c>
    </row>
    <row r="22" spans="2:21" customFormat="1" ht="15.75">
      <c r="B22" s="59" t="s">
        <v>317</v>
      </c>
      <c r="C22" s="111">
        <v>1134048</v>
      </c>
      <c r="D22" s="111" t="s">
        <v>142</v>
      </c>
      <c r="E22" s="111"/>
      <c r="F22" s="111">
        <v>1367</v>
      </c>
      <c r="G22" s="111" t="s">
        <v>316</v>
      </c>
      <c r="H22" s="111" t="s">
        <v>314</v>
      </c>
      <c r="I22" s="111" t="s">
        <v>304</v>
      </c>
      <c r="J22" s="90"/>
      <c r="K22" s="111">
        <v>2.92</v>
      </c>
      <c r="L22" s="111" t="s">
        <v>165</v>
      </c>
      <c r="M22" s="108">
        <v>2.4E-2</v>
      </c>
      <c r="N22" s="108">
        <v>1.9099999999999999E-2</v>
      </c>
      <c r="O22" s="87">
        <v>1750000</v>
      </c>
      <c r="P22" s="87">
        <v>113.11</v>
      </c>
      <c r="Q22" s="87">
        <v>0</v>
      </c>
      <c r="R22" s="87">
        <v>1979.43</v>
      </c>
      <c r="S22" s="108">
        <v>5.8999999999999999E-3</v>
      </c>
      <c r="T22" s="108">
        <v>3.8699999999999998E-2</v>
      </c>
      <c r="U22" s="108">
        <v>3.4999999999999996E-3</v>
      </c>
    </row>
    <row r="23" spans="2:21" customFormat="1" ht="15.75">
      <c r="B23" s="59" t="s">
        <v>318</v>
      </c>
      <c r="C23" s="111">
        <v>1142595</v>
      </c>
      <c r="D23" s="111" t="s">
        <v>142</v>
      </c>
      <c r="E23" s="111"/>
      <c r="F23" s="111">
        <v>1363</v>
      </c>
      <c r="G23" s="111" t="s">
        <v>319</v>
      </c>
      <c r="H23" s="111" t="s">
        <v>320</v>
      </c>
      <c r="I23" s="111" t="s">
        <v>304</v>
      </c>
      <c r="J23" s="90"/>
      <c r="K23" s="111">
        <v>3.82</v>
      </c>
      <c r="L23" s="111" t="s">
        <v>165</v>
      </c>
      <c r="M23" s="108">
        <v>1.23E-2</v>
      </c>
      <c r="N23" s="108">
        <v>2.3599999999999999E-2</v>
      </c>
      <c r="O23" s="87">
        <v>2144000</v>
      </c>
      <c r="P23" s="87">
        <v>107.66</v>
      </c>
      <c r="Q23" s="87">
        <v>0</v>
      </c>
      <c r="R23" s="87">
        <v>2308.23</v>
      </c>
      <c r="S23" s="108">
        <v>1.7000000000000001E-3</v>
      </c>
      <c r="T23" s="108">
        <v>4.5100000000000001E-2</v>
      </c>
      <c r="U23" s="108">
        <v>4.0999999999999995E-3</v>
      </c>
    </row>
    <row r="24" spans="2:21" customFormat="1" ht="15.75">
      <c r="B24" s="59" t="s">
        <v>321</v>
      </c>
      <c r="C24" s="111">
        <v>1182831</v>
      </c>
      <c r="D24" s="111" t="s">
        <v>142</v>
      </c>
      <c r="E24" s="111"/>
      <c r="F24" s="111">
        <v>136</v>
      </c>
      <c r="G24" s="111" t="s">
        <v>322</v>
      </c>
      <c r="H24" s="111" t="s">
        <v>323</v>
      </c>
      <c r="I24" s="111" t="s">
        <v>161</v>
      </c>
      <c r="J24" s="90"/>
      <c r="K24" s="111">
        <v>3.69</v>
      </c>
      <c r="L24" s="111" t="s">
        <v>165</v>
      </c>
      <c r="M24" s="108">
        <v>0.01</v>
      </c>
      <c r="N24" s="108">
        <v>4.1100000000000005E-2</v>
      </c>
      <c r="O24" s="87">
        <v>1915000</v>
      </c>
      <c r="P24" s="87">
        <v>97.46</v>
      </c>
      <c r="Q24" s="87">
        <v>0</v>
      </c>
      <c r="R24" s="87">
        <v>1866.36</v>
      </c>
      <c r="S24" s="108">
        <v>1.6000000000000001E-3</v>
      </c>
      <c r="T24" s="108">
        <v>3.6499999999999998E-2</v>
      </c>
      <c r="U24" s="108">
        <v>3.3E-3</v>
      </c>
    </row>
    <row r="25" spans="2:21" customFormat="1" ht="15.75">
      <c r="B25" s="59" t="s">
        <v>324</v>
      </c>
      <c r="C25" s="111">
        <v>1099944</v>
      </c>
      <c r="D25" s="111" t="s">
        <v>142</v>
      </c>
      <c r="E25" s="111"/>
      <c r="F25" s="111">
        <v>1303</v>
      </c>
      <c r="G25" s="111" t="s">
        <v>308</v>
      </c>
      <c r="H25" s="111">
        <v>0</v>
      </c>
      <c r="I25" s="111" t="s">
        <v>281</v>
      </c>
      <c r="J25" s="90"/>
      <c r="K25" s="111">
        <v>0</v>
      </c>
      <c r="L25" s="111" t="s">
        <v>165</v>
      </c>
      <c r="M25" s="108">
        <v>5.7500000000000002E-2</v>
      </c>
      <c r="N25" s="108">
        <v>0</v>
      </c>
      <c r="O25" s="87">
        <v>1030.94</v>
      </c>
      <c r="P25" s="87">
        <v>1E-4</v>
      </c>
      <c r="Q25" s="87">
        <v>0</v>
      </c>
      <c r="R25" s="87">
        <v>0</v>
      </c>
      <c r="S25" s="108">
        <v>0</v>
      </c>
      <c r="T25" s="108">
        <v>0</v>
      </c>
      <c r="U25" s="108">
        <v>0</v>
      </c>
    </row>
    <row r="26" spans="2:21" customFormat="1" ht="15.75">
      <c r="B26" s="59" t="s">
        <v>325</v>
      </c>
      <c r="C26" s="111">
        <v>1099951</v>
      </c>
      <c r="D26" s="111" t="s">
        <v>142</v>
      </c>
      <c r="E26" s="111"/>
      <c r="F26" s="111">
        <v>1303</v>
      </c>
      <c r="G26" s="111" t="s">
        <v>308</v>
      </c>
      <c r="H26" s="111">
        <v>0</v>
      </c>
      <c r="I26" s="111" t="s">
        <v>281</v>
      </c>
      <c r="J26" s="90"/>
      <c r="K26" s="111">
        <v>0</v>
      </c>
      <c r="L26" s="111" t="s">
        <v>165</v>
      </c>
      <c r="M26" s="108">
        <v>7.4999999999999997E-2</v>
      </c>
      <c r="N26" s="108">
        <v>0</v>
      </c>
      <c r="O26" s="87">
        <v>9664.56</v>
      </c>
      <c r="P26" s="87">
        <v>1E-4</v>
      </c>
      <c r="Q26" s="87">
        <v>0</v>
      </c>
      <c r="R26" s="87">
        <v>0</v>
      </c>
      <c r="S26" s="108">
        <v>2.9999999999999997E-4</v>
      </c>
      <c r="T26" s="108">
        <v>0</v>
      </c>
      <c r="U26" s="108">
        <v>0</v>
      </c>
    </row>
    <row r="27" spans="2:21" customFormat="1" ht="15.75">
      <c r="B27" s="59" t="s">
        <v>326</v>
      </c>
      <c r="C27" s="111">
        <v>1099969</v>
      </c>
      <c r="D27" s="111" t="s">
        <v>142</v>
      </c>
      <c r="E27" s="111"/>
      <c r="F27" s="111">
        <v>1303</v>
      </c>
      <c r="G27" s="111" t="s">
        <v>308</v>
      </c>
      <c r="H27" s="111">
        <v>0</v>
      </c>
      <c r="I27" s="111" t="s">
        <v>281</v>
      </c>
      <c r="J27" s="90"/>
      <c r="K27" s="111">
        <v>0</v>
      </c>
      <c r="L27" s="111" t="s">
        <v>165</v>
      </c>
      <c r="M27" s="108">
        <v>7.4999999999999997E-2</v>
      </c>
      <c r="N27" s="108">
        <v>0</v>
      </c>
      <c r="O27" s="87">
        <v>10539.88</v>
      </c>
      <c r="P27" s="87">
        <v>1E-4</v>
      </c>
      <c r="Q27" s="87">
        <v>0</v>
      </c>
      <c r="R27" s="87">
        <v>0</v>
      </c>
      <c r="S27" s="108">
        <v>2.0000000000000001E-4</v>
      </c>
      <c r="T27" s="108">
        <v>0</v>
      </c>
      <c r="U27" s="108">
        <v>0</v>
      </c>
    </row>
    <row r="28" spans="2:21" customFormat="1" ht="15.75">
      <c r="B28" s="58" t="s">
        <v>49</v>
      </c>
      <c r="C28" s="112"/>
      <c r="D28" s="112"/>
      <c r="E28" s="112"/>
      <c r="F28" s="112"/>
      <c r="G28" s="112"/>
      <c r="H28" s="112"/>
      <c r="I28" s="112"/>
      <c r="J28" s="89"/>
      <c r="K28" s="112">
        <v>2.6</v>
      </c>
      <c r="L28" s="112"/>
      <c r="M28" s="107"/>
      <c r="N28" s="107">
        <v>5.6500000000000002E-2</v>
      </c>
      <c r="O28" s="86">
        <v>25325229.91</v>
      </c>
      <c r="P28" s="86"/>
      <c r="Q28" s="86">
        <v>508.49900000000002</v>
      </c>
      <c r="R28" s="86">
        <v>25258.87</v>
      </c>
      <c r="S28" s="107"/>
      <c r="T28" s="107"/>
      <c r="U28" s="107">
        <v>4.5199999999999997E-2</v>
      </c>
    </row>
    <row r="29" spans="2:21" customFormat="1" ht="15.75">
      <c r="B29" s="59" t="s">
        <v>327</v>
      </c>
      <c r="C29" s="111">
        <v>1178235</v>
      </c>
      <c r="D29" s="111" t="s">
        <v>142</v>
      </c>
      <c r="E29" s="111"/>
      <c r="F29" s="111">
        <v>913</v>
      </c>
      <c r="G29" s="111" t="s">
        <v>328</v>
      </c>
      <c r="H29" s="111" t="s">
        <v>309</v>
      </c>
      <c r="I29" s="111" t="s">
        <v>304</v>
      </c>
      <c r="J29" s="90"/>
      <c r="K29" s="111">
        <v>2.87</v>
      </c>
      <c r="L29" s="111" t="s">
        <v>165</v>
      </c>
      <c r="M29" s="108">
        <v>1E-3</v>
      </c>
      <c r="N29" s="108">
        <v>4.07E-2</v>
      </c>
      <c r="O29" s="87">
        <v>2505750</v>
      </c>
      <c r="P29" s="87">
        <v>91.94</v>
      </c>
      <c r="Q29" s="87">
        <v>0.78600000000000003</v>
      </c>
      <c r="R29" s="87">
        <v>2304.5700000000002</v>
      </c>
      <c r="S29" s="108">
        <v>2.2000000000000001E-3</v>
      </c>
      <c r="T29" s="108">
        <v>4.4999999999999998E-2</v>
      </c>
      <c r="U29" s="108">
        <v>4.0999999999999995E-3</v>
      </c>
    </row>
    <row r="30" spans="2:21" customFormat="1" ht="15.75">
      <c r="B30" s="59" t="s">
        <v>329</v>
      </c>
      <c r="C30" s="111">
        <v>1138114</v>
      </c>
      <c r="D30" s="111" t="s">
        <v>142</v>
      </c>
      <c r="E30" s="111"/>
      <c r="F30" s="111">
        <v>1328</v>
      </c>
      <c r="G30" s="111" t="s">
        <v>308</v>
      </c>
      <c r="H30" s="111" t="s">
        <v>309</v>
      </c>
      <c r="I30" s="111" t="s">
        <v>304</v>
      </c>
      <c r="J30" s="90"/>
      <c r="K30" s="111">
        <v>0.97</v>
      </c>
      <c r="L30" s="111" t="s">
        <v>165</v>
      </c>
      <c r="M30" s="108">
        <v>3.39E-2</v>
      </c>
      <c r="N30" s="108">
        <v>4.9100000000000005E-2</v>
      </c>
      <c r="O30" s="87">
        <v>778960</v>
      </c>
      <c r="P30" s="87">
        <v>98</v>
      </c>
      <c r="Q30" s="87">
        <v>429.09</v>
      </c>
      <c r="R30" s="87">
        <v>1192.47</v>
      </c>
      <c r="S30" s="108">
        <v>1.1999999999999999E-3</v>
      </c>
      <c r="T30" s="108">
        <v>2.3300000000000001E-2</v>
      </c>
      <c r="U30" s="108">
        <v>2.0999999999999999E-3</v>
      </c>
    </row>
    <row r="31" spans="2:21" customFormat="1" ht="15.75">
      <c r="B31" s="59" t="s">
        <v>330</v>
      </c>
      <c r="C31" s="111">
        <v>3230240</v>
      </c>
      <c r="D31" s="111" t="s">
        <v>142</v>
      </c>
      <c r="E31" s="111"/>
      <c r="F31" s="111">
        <v>323</v>
      </c>
      <c r="G31" s="111" t="s">
        <v>308</v>
      </c>
      <c r="H31" s="111" t="s">
        <v>309</v>
      </c>
      <c r="I31" s="111" t="s">
        <v>304</v>
      </c>
      <c r="J31" s="90"/>
      <c r="K31" s="111">
        <v>0.99</v>
      </c>
      <c r="L31" s="111" t="s">
        <v>165</v>
      </c>
      <c r="M31" s="108">
        <v>2.3E-2</v>
      </c>
      <c r="N31" s="108">
        <v>4.8899999999999999E-2</v>
      </c>
      <c r="O31" s="87">
        <v>1284075.6100000001</v>
      </c>
      <c r="P31" s="87">
        <v>98.94</v>
      </c>
      <c r="Q31" s="87">
        <v>0</v>
      </c>
      <c r="R31" s="87">
        <v>1270.47</v>
      </c>
      <c r="S31" s="108">
        <v>1.4000000000000002E-3</v>
      </c>
      <c r="T31" s="108">
        <v>2.4799999999999999E-2</v>
      </c>
      <c r="U31" s="108">
        <v>2.3E-3</v>
      </c>
    </row>
    <row r="32" spans="2:21" customFormat="1" ht="15.75">
      <c r="B32" s="59" t="s">
        <v>331</v>
      </c>
      <c r="C32" s="111">
        <v>1133529</v>
      </c>
      <c r="D32" s="111" t="s">
        <v>142</v>
      </c>
      <c r="E32" s="111"/>
      <c r="F32" s="111">
        <v>1527</v>
      </c>
      <c r="G32" s="111" t="s">
        <v>316</v>
      </c>
      <c r="H32" s="111" t="s">
        <v>309</v>
      </c>
      <c r="I32" s="111" t="s">
        <v>304</v>
      </c>
      <c r="J32" s="90"/>
      <c r="K32" s="111">
        <v>0.09</v>
      </c>
      <c r="L32" s="111" t="s">
        <v>165</v>
      </c>
      <c r="M32" s="108">
        <v>3.85E-2</v>
      </c>
      <c r="N32" s="108">
        <v>6.7099999999999993E-2</v>
      </c>
      <c r="O32" s="87">
        <v>1896200</v>
      </c>
      <c r="P32" s="87">
        <v>101.34</v>
      </c>
      <c r="Q32" s="87">
        <v>0</v>
      </c>
      <c r="R32" s="87">
        <v>1921.61</v>
      </c>
      <c r="S32" s="108">
        <v>4.7999999999999996E-3</v>
      </c>
      <c r="T32" s="108">
        <v>3.7599999999999995E-2</v>
      </c>
      <c r="U32" s="108">
        <v>3.4000000000000002E-3</v>
      </c>
    </row>
    <row r="33" spans="2:21" customFormat="1" ht="15.75">
      <c r="B33" s="59" t="s">
        <v>332</v>
      </c>
      <c r="C33" s="111">
        <v>1135920</v>
      </c>
      <c r="D33" s="111" t="s">
        <v>142</v>
      </c>
      <c r="E33" s="111"/>
      <c r="F33" s="111">
        <v>1431</v>
      </c>
      <c r="G33" s="111" t="s">
        <v>316</v>
      </c>
      <c r="H33" s="111" t="s">
        <v>333</v>
      </c>
      <c r="I33" s="111" t="s">
        <v>161</v>
      </c>
      <c r="J33" s="90"/>
      <c r="K33" s="111">
        <v>0.51</v>
      </c>
      <c r="L33" s="111" t="s">
        <v>165</v>
      </c>
      <c r="M33" s="108">
        <v>4.0999999999999995E-2</v>
      </c>
      <c r="N33" s="108">
        <v>5.4000000000000006E-2</v>
      </c>
      <c r="O33" s="87">
        <v>1729830</v>
      </c>
      <c r="P33" s="87">
        <v>99.49</v>
      </c>
      <c r="Q33" s="87">
        <v>35.462000000000003</v>
      </c>
      <c r="R33" s="87">
        <v>1756.47</v>
      </c>
      <c r="S33" s="108">
        <v>5.7999999999999996E-3</v>
      </c>
      <c r="T33" s="108">
        <v>3.4300000000000004E-2</v>
      </c>
      <c r="U33" s="108">
        <v>3.0999999999999999E-3</v>
      </c>
    </row>
    <row r="34" spans="2:21" customFormat="1" ht="15.75">
      <c r="B34" s="59" t="s">
        <v>334</v>
      </c>
      <c r="C34" s="111">
        <v>1192616</v>
      </c>
      <c r="D34" s="111" t="s">
        <v>142</v>
      </c>
      <c r="E34" s="111"/>
      <c r="F34" s="111">
        <v>1891</v>
      </c>
      <c r="G34" s="111" t="s">
        <v>157</v>
      </c>
      <c r="H34" s="111" t="s">
        <v>314</v>
      </c>
      <c r="I34" s="111" t="s">
        <v>304</v>
      </c>
      <c r="J34" s="90"/>
      <c r="K34" s="111">
        <v>3.23</v>
      </c>
      <c r="L34" s="111" t="s">
        <v>165</v>
      </c>
      <c r="M34" s="108">
        <v>4.6799999999999994E-2</v>
      </c>
      <c r="N34" s="108">
        <v>5.28E-2</v>
      </c>
      <c r="O34" s="87">
        <v>2339031.25</v>
      </c>
      <c r="P34" s="87">
        <v>99.36</v>
      </c>
      <c r="Q34" s="87">
        <v>0</v>
      </c>
      <c r="R34" s="87">
        <v>2324.06</v>
      </c>
      <c r="S34" s="108">
        <v>8.3000000000000001E-3</v>
      </c>
      <c r="T34" s="108">
        <v>4.5400000000000003E-2</v>
      </c>
      <c r="U34" s="108">
        <v>4.1999999999999997E-3</v>
      </c>
    </row>
    <row r="35" spans="2:21" customFormat="1" ht="15.75">
      <c r="B35" s="59" t="s">
        <v>335</v>
      </c>
      <c r="C35" s="111">
        <v>7390149</v>
      </c>
      <c r="D35" s="111" t="s">
        <v>142</v>
      </c>
      <c r="E35" s="111"/>
      <c r="F35" s="111">
        <v>739</v>
      </c>
      <c r="G35" s="111" t="s">
        <v>336</v>
      </c>
      <c r="H35" s="111" t="s">
        <v>320</v>
      </c>
      <c r="I35" s="111" t="s">
        <v>304</v>
      </c>
      <c r="J35" s="90"/>
      <c r="K35" s="111">
        <v>1.46</v>
      </c>
      <c r="L35" s="111" t="s">
        <v>165</v>
      </c>
      <c r="M35" s="108">
        <v>3.7499999999999999E-2</v>
      </c>
      <c r="N35" s="108">
        <v>4.7400000000000005E-2</v>
      </c>
      <c r="O35" s="87">
        <v>460000.67</v>
      </c>
      <c r="P35" s="87">
        <v>99.01</v>
      </c>
      <c r="Q35" s="87">
        <v>0</v>
      </c>
      <c r="R35" s="87">
        <v>455.45</v>
      </c>
      <c r="S35" s="108">
        <v>2.3E-3</v>
      </c>
      <c r="T35" s="108">
        <v>8.8999999999999999E-3</v>
      </c>
      <c r="U35" s="108">
        <v>8.0000000000000004E-4</v>
      </c>
    </row>
    <row r="36" spans="2:21" customFormat="1" ht="15.75">
      <c r="B36" s="59" t="s">
        <v>337</v>
      </c>
      <c r="C36" s="111">
        <v>1160878</v>
      </c>
      <c r="D36" s="111" t="s">
        <v>142</v>
      </c>
      <c r="E36" s="111"/>
      <c r="F36" s="111">
        <v>1172</v>
      </c>
      <c r="G36" s="111" t="s">
        <v>338</v>
      </c>
      <c r="H36" s="111" t="s">
        <v>320</v>
      </c>
      <c r="I36" s="111" t="s">
        <v>304</v>
      </c>
      <c r="J36" s="90"/>
      <c r="K36" s="111">
        <v>3.01</v>
      </c>
      <c r="L36" s="111" t="s">
        <v>165</v>
      </c>
      <c r="M36" s="108">
        <v>3.2500000000000001E-2</v>
      </c>
      <c r="N36" s="108">
        <v>5.7800000000000004E-2</v>
      </c>
      <c r="O36" s="87">
        <v>3270000</v>
      </c>
      <c r="P36" s="87">
        <v>94.06</v>
      </c>
      <c r="Q36" s="87">
        <v>0</v>
      </c>
      <c r="R36" s="87">
        <v>3075.76</v>
      </c>
      <c r="S36" s="108">
        <v>9.4999999999999998E-3</v>
      </c>
      <c r="T36" s="108">
        <v>6.0100000000000001E-2</v>
      </c>
      <c r="U36" s="108">
        <v>5.5000000000000005E-3</v>
      </c>
    </row>
    <row r="37" spans="2:21" customFormat="1" ht="15.75">
      <c r="B37" s="59" t="s">
        <v>339</v>
      </c>
      <c r="C37" s="111">
        <v>1195346</v>
      </c>
      <c r="D37" s="111" t="s">
        <v>142</v>
      </c>
      <c r="E37" s="111"/>
      <c r="F37" s="111">
        <v>314</v>
      </c>
      <c r="G37" s="111" t="s">
        <v>155</v>
      </c>
      <c r="H37" s="111" t="s">
        <v>340</v>
      </c>
      <c r="I37" s="111" t="s">
        <v>341</v>
      </c>
      <c r="J37" s="90"/>
      <c r="K37" s="111">
        <v>5.12</v>
      </c>
      <c r="L37" s="111" t="s">
        <v>165</v>
      </c>
      <c r="M37" s="108">
        <v>5.7500000000000002E-2</v>
      </c>
      <c r="N37" s="108">
        <v>5.9000000000000004E-2</v>
      </c>
      <c r="O37" s="87">
        <v>2576000</v>
      </c>
      <c r="P37" s="87">
        <v>101.58</v>
      </c>
      <c r="Q37" s="87">
        <v>0</v>
      </c>
      <c r="R37" s="87">
        <v>2616.6999999999998</v>
      </c>
      <c r="S37" s="108">
        <v>1.1399999999999999E-2</v>
      </c>
      <c r="T37" s="108">
        <v>5.1100000000000007E-2</v>
      </c>
      <c r="U37" s="108">
        <v>4.6999999999999993E-3</v>
      </c>
    </row>
    <row r="38" spans="2:21">
      <c r="B38" s="59" t="s">
        <v>342</v>
      </c>
      <c r="C38" s="111">
        <v>1189190</v>
      </c>
      <c r="D38" s="111" t="s">
        <v>142</v>
      </c>
      <c r="E38" s="111"/>
      <c r="F38" s="111">
        <v>2066</v>
      </c>
      <c r="G38" s="111" t="s">
        <v>156</v>
      </c>
      <c r="H38" s="111" t="s">
        <v>320</v>
      </c>
      <c r="I38" s="111" t="s">
        <v>304</v>
      </c>
      <c r="J38" s="90"/>
      <c r="K38" s="111">
        <v>3.84</v>
      </c>
      <c r="L38" s="111" t="s">
        <v>165</v>
      </c>
      <c r="M38" s="108">
        <v>4.7300000000000002E-2</v>
      </c>
      <c r="N38" s="108">
        <v>5.0700000000000002E-2</v>
      </c>
      <c r="O38" s="87">
        <v>1825000</v>
      </c>
      <c r="P38" s="87">
        <v>99</v>
      </c>
      <c r="Q38" s="87">
        <v>43.161000000000001</v>
      </c>
      <c r="R38" s="87">
        <v>1849.91</v>
      </c>
      <c r="S38" s="108">
        <v>4.5999999999999999E-3</v>
      </c>
      <c r="T38" s="108">
        <v>3.6200000000000003E-2</v>
      </c>
      <c r="U38" s="108">
        <v>3.3E-3</v>
      </c>
    </row>
    <row r="39" spans="2:21">
      <c r="B39" s="59" t="s">
        <v>343</v>
      </c>
      <c r="C39" s="111">
        <v>1157783</v>
      </c>
      <c r="D39" s="111" t="s">
        <v>142</v>
      </c>
      <c r="E39" s="111"/>
      <c r="F39" s="111">
        <v>1448</v>
      </c>
      <c r="G39" s="111" t="s">
        <v>344</v>
      </c>
      <c r="H39" s="111" t="s">
        <v>345</v>
      </c>
      <c r="I39" s="111" t="s">
        <v>304</v>
      </c>
      <c r="J39" s="90"/>
      <c r="K39" s="111">
        <v>0.59</v>
      </c>
      <c r="L39" s="111" t="s">
        <v>165</v>
      </c>
      <c r="M39" s="108">
        <v>3.4200000000000001E-2</v>
      </c>
      <c r="N39" s="108">
        <v>5.5399999999999998E-2</v>
      </c>
      <c r="O39" s="87">
        <v>1947600</v>
      </c>
      <c r="P39" s="87">
        <v>100.37</v>
      </c>
      <c r="Q39" s="87">
        <v>0</v>
      </c>
      <c r="R39" s="87">
        <v>1954.81</v>
      </c>
      <c r="S39" s="108">
        <v>6.5000000000000006E-3</v>
      </c>
      <c r="T39" s="108">
        <v>3.8199999999999998E-2</v>
      </c>
      <c r="U39" s="108">
        <v>3.4999999999999996E-3</v>
      </c>
    </row>
    <row r="40" spans="2:21">
      <c r="B40" s="59" t="s">
        <v>346</v>
      </c>
      <c r="C40" s="111">
        <v>6990212</v>
      </c>
      <c r="D40" s="111" t="s">
        <v>142</v>
      </c>
      <c r="E40" s="111"/>
      <c r="F40" s="111">
        <v>699</v>
      </c>
      <c r="G40" s="111" t="s">
        <v>308</v>
      </c>
      <c r="H40" s="111" t="s">
        <v>345</v>
      </c>
      <c r="I40" s="111" t="s">
        <v>304</v>
      </c>
      <c r="J40" s="90"/>
      <c r="K40" s="111">
        <v>3.48</v>
      </c>
      <c r="L40" s="111" t="s">
        <v>165</v>
      </c>
      <c r="M40" s="108">
        <v>3.95E-2</v>
      </c>
      <c r="N40" s="108">
        <v>7.0800000000000002E-2</v>
      </c>
      <c r="O40" s="87">
        <v>1963782.38</v>
      </c>
      <c r="P40" s="87">
        <v>90.72</v>
      </c>
      <c r="Q40" s="87">
        <v>0</v>
      </c>
      <c r="R40" s="87">
        <v>1781.54</v>
      </c>
      <c r="S40" s="108">
        <v>1.2999999999999999E-3</v>
      </c>
      <c r="T40" s="108">
        <v>3.4799999999999998E-2</v>
      </c>
      <c r="U40" s="108">
        <v>3.2000000000000002E-3</v>
      </c>
    </row>
    <row r="41" spans="2:21">
      <c r="B41" s="59" t="s">
        <v>347</v>
      </c>
      <c r="C41" s="111">
        <v>1197912</v>
      </c>
      <c r="D41" s="111" t="s">
        <v>142</v>
      </c>
      <c r="E41" s="111"/>
      <c r="F41" s="111">
        <v>1688</v>
      </c>
      <c r="G41" s="111" t="s">
        <v>319</v>
      </c>
      <c r="H41" s="111" t="s">
        <v>348</v>
      </c>
      <c r="I41" s="111" t="s">
        <v>304</v>
      </c>
      <c r="J41" s="90"/>
      <c r="K41" s="111">
        <v>3.78</v>
      </c>
      <c r="L41" s="111" t="s">
        <v>165</v>
      </c>
      <c r="M41" s="108">
        <v>6.5000000000000002E-2</v>
      </c>
      <c r="N41" s="108">
        <v>6.6400000000000001E-2</v>
      </c>
      <c r="O41" s="87">
        <v>2749000</v>
      </c>
      <c r="P41" s="87">
        <v>100.22</v>
      </c>
      <c r="Q41" s="87">
        <v>0</v>
      </c>
      <c r="R41" s="87">
        <v>2755.05</v>
      </c>
      <c r="S41" s="108">
        <v>6.9999999999999993E-3</v>
      </c>
      <c r="T41" s="108">
        <v>5.3800000000000001E-2</v>
      </c>
      <c r="U41" s="108">
        <v>4.8999999999999998E-3</v>
      </c>
    </row>
    <row r="42" spans="2:21">
      <c r="B42" s="58" t="s">
        <v>50</v>
      </c>
      <c r="C42" s="112"/>
      <c r="D42" s="112"/>
      <c r="E42" s="112"/>
      <c r="F42" s="112"/>
      <c r="G42" s="112"/>
      <c r="H42" s="112"/>
      <c r="I42" s="112"/>
      <c r="J42" s="89"/>
      <c r="K42" s="112">
        <v>1.68</v>
      </c>
      <c r="L42" s="112"/>
      <c r="M42" s="107"/>
      <c r="N42" s="107">
        <v>2.6600000000000002E-2</v>
      </c>
      <c r="O42" s="86">
        <v>2273540.06</v>
      </c>
      <c r="P42" s="86"/>
      <c r="Q42" s="86"/>
      <c r="R42" s="86">
        <v>2203.27</v>
      </c>
      <c r="S42" s="107"/>
      <c r="T42" s="107"/>
      <c r="U42" s="107">
        <v>3.9000000000000003E-3</v>
      </c>
    </row>
    <row r="43" spans="2:21">
      <c r="B43" s="59" t="s">
        <v>349</v>
      </c>
      <c r="C43" s="111">
        <v>6270193</v>
      </c>
      <c r="D43" s="111" t="s">
        <v>142</v>
      </c>
      <c r="E43" s="111"/>
      <c r="F43" s="111">
        <v>627</v>
      </c>
      <c r="G43" s="111" t="s">
        <v>175</v>
      </c>
      <c r="H43" s="111" t="s">
        <v>314</v>
      </c>
      <c r="I43" s="111" t="s">
        <v>304</v>
      </c>
      <c r="J43" s="90"/>
      <c r="K43" s="111">
        <v>1.93</v>
      </c>
      <c r="L43" s="111" t="s">
        <v>165</v>
      </c>
      <c r="M43" s="108">
        <v>3.85E-2</v>
      </c>
      <c r="N43" s="108">
        <v>5.8200000000000002E-2</v>
      </c>
      <c r="O43" s="87">
        <v>1033540.06</v>
      </c>
      <c r="P43" s="87">
        <v>97.4</v>
      </c>
      <c r="Q43" s="87">
        <v>0</v>
      </c>
      <c r="R43" s="87">
        <v>1006.67</v>
      </c>
      <c r="S43" s="108">
        <v>4.6999999999999993E-3</v>
      </c>
      <c r="T43" s="108">
        <v>1.9699999999999999E-2</v>
      </c>
      <c r="U43" s="108">
        <v>1.8E-3</v>
      </c>
    </row>
    <row r="44" spans="2:21">
      <c r="B44" s="59" t="s">
        <v>350</v>
      </c>
      <c r="C44" s="111">
        <v>1140417</v>
      </c>
      <c r="D44" s="111" t="s">
        <v>142</v>
      </c>
      <c r="E44" s="111"/>
      <c r="F44" s="111">
        <v>1390</v>
      </c>
      <c r="G44" s="111" t="s">
        <v>351</v>
      </c>
      <c r="H44" s="111" t="s">
        <v>320</v>
      </c>
      <c r="I44" s="111" t="s">
        <v>304</v>
      </c>
      <c r="J44" s="90"/>
      <c r="K44" s="111">
        <v>1.47</v>
      </c>
      <c r="L44" s="111" t="s">
        <v>165</v>
      </c>
      <c r="M44" s="108">
        <v>3.9E-2</v>
      </c>
      <c r="N44" s="108">
        <v>0</v>
      </c>
      <c r="O44" s="87">
        <v>1240000</v>
      </c>
      <c r="P44" s="87">
        <v>96.5</v>
      </c>
      <c r="Q44" s="87">
        <v>0</v>
      </c>
      <c r="R44" s="87">
        <v>1196.5999999999999</v>
      </c>
      <c r="S44" s="108">
        <v>1.0500000000000001E-2</v>
      </c>
      <c r="T44" s="108">
        <v>2.3399999999999997E-2</v>
      </c>
      <c r="U44" s="108">
        <v>2.0999999999999999E-3</v>
      </c>
    </row>
    <row r="45" spans="2:21">
      <c r="B45" s="58" t="s">
        <v>33</v>
      </c>
      <c r="C45" s="112"/>
      <c r="D45" s="112"/>
      <c r="E45" s="112"/>
      <c r="F45" s="112"/>
      <c r="G45" s="112"/>
      <c r="H45" s="112"/>
      <c r="I45" s="112"/>
      <c r="J45" s="89"/>
      <c r="K45" s="112"/>
      <c r="L45" s="112"/>
      <c r="M45" s="107"/>
      <c r="N45" s="107"/>
      <c r="O45" s="86"/>
      <c r="P45" s="86"/>
      <c r="Q45" s="86"/>
      <c r="R45" s="86"/>
      <c r="S45" s="107"/>
      <c r="T45" s="107"/>
      <c r="U45" s="107"/>
    </row>
    <row r="46" spans="2:21">
      <c r="B46" s="59" t="s">
        <v>268</v>
      </c>
      <c r="C46" s="111"/>
      <c r="D46" s="111"/>
      <c r="E46" s="111"/>
      <c r="F46" s="111"/>
      <c r="G46" s="111"/>
      <c r="H46" s="111"/>
      <c r="I46" s="111"/>
      <c r="J46" s="90"/>
      <c r="K46" s="111"/>
      <c r="L46" s="111"/>
      <c r="M46" s="108"/>
      <c r="N46" s="108"/>
      <c r="O46" s="87"/>
      <c r="P46" s="87"/>
      <c r="Q46" s="87">
        <v>0</v>
      </c>
      <c r="R46" s="87"/>
      <c r="S46" s="108"/>
      <c r="T46" s="108">
        <v>0</v>
      </c>
      <c r="U46" s="108"/>
    </row>
    <row r="47" spans="2:21">
      <c r="B47" s="58" t="s">
        <v>231</v>
      </c>
      <c r="C47" s="112"/>
      <c r="D47" s="112"/>
      <c r="E47" s="112"/>
      <c r="F47" s="112"/>
      <c r="G47" s="112"/>
      <c r="H47" s="112"/>
      <c r="I47" s="112"/>
      <c r="J47" s="89"/>
      <c r="K47" s="112"/>
      <c r="L47" s="112"/>
      <c r="M47" s="107"/>
      <c r="N47" s="107"/>
      <c r="O47" s="86"/>
      <c r="P47" s="86"/>
      <c r="Q47" s="86"/>
      <c r="R47" s="86"/>
      <c r="S47" s="107"/>
      <c r="T47" s="107"/>
      <c r="U47" s="107"/>
    </row>
    <row r="48" spans="2:21">
      <c r="B48" s="58" t="s">
        <v>79</v>
      </c>
      <c r="C48" s="112"/>
      <c r="D48" s="112"/>
      <c r="E48" s="112"/>
      <c r="F48" s="112"/>
      <c r="G48" s="112"/>
      <c r="H48" s="112"/>
      <c r="I48" s="112"/>
      <c r="J48" s="89"/>
      <c r="K48" s="112"/>
      <c r="L48" s="112"/>
      <c r="M48" s="107"/>
      <c r="N48" s="107"/>
      <c r="O48" s="86"/>
      <c r="P48" s="86"/>
      <c r="Q48" s="86"/>
      <c r="R48" s="86"/>
      <c r="S48" s="107"/>
      <c r="T48" s="107"/>
      <c r="U48" s="107"/>
    </row>
    <row r="49" spans="2:21">
      <c r="B49" s="59" t="s">
        <v>268</v>
      </c>
      <c r="C49" s="111"/>
      <c r="D49" s="111"/>
      <c r="E49" s="111"/>
      <c r="F49" s="111"/>
      <c r="G49" s="111"/>
      <c r="H49" s="111"/>
      <c r="I49" s="111"/>
      <c r="J49" s="90"/>
      <c r="K49" s="111"/>
      <c r="L49" s="111"/>
      <c r="M49" s="108"/>
      <c r="N49" s="108"/>
      <c r="O49" s="87"/>
      <c r="P49" s="87"/>
      <c r="Q49" s="87">
        <v>0</v>
      </c>
      <c r="R49" s="87"/>
      <c r="S49" s="108"/>
      <c r="T49" s="108">
        <v>0</v>
      </c>
      <c r="U49" s="108"/>
    </row>
    <row r="50" spans="2:21">
      <c r="B50" s="58" t="s">
        <v>78</v>
      </c>
      <c r="C50" s="112"/>
      <c r="D50" s="112"/>
      <c r="E50" s="112"/>
      <c r="F50" s="112"/>
      <c r="G50" s="112"/>
      <c r="H50" s="112"/>
      <c r="I50" s="112"/>
      <c r="J50" s="89"/>
      <c r="K50" s="112"/>
      <c r="L50" s="112"/>
      <c r="M50" s="107"/>
      <c r="N50" s="107"/>
      <c r="O50" s="86"/>
      <c r="P50" s="86"/>
      <c r="Q50" s="86"/>
      <c r="R50" s="86"/>
      <c r="S50" s="107"/>
      <c r="T50" s="107"/>
      <c r="U50" s="107"/>
    </row>
    <row r="51" spans="2:21">
      <c r="B51" s="114" t="s">
        <v>268</v>
      </c>
      <c r="C51" s="111"/>
      <c r="D51" s="111"/>
      <c r="E51" s="111"/>
      <c r="F51" s="111"/>
      <c r="G51" s="111"/>
      <c r="H51" s="111"/>
      <c r="I51" s="111"/>
      <c r="J51" s="90"/>
      <c r="K51" s="111"/>
      <c r="L51" s="111"/>
      <c r="M51" s="108"/>
      <c r="N51" s="108"/>
      <c r="O51" s="87"/>
      <c r="P51" s="87"/>
      <c r="Q51" s="87">
        <v>0</v>
      </c>
      <c r="R51" s="87"/>
      <c r="S51" s="108"/>
      <c r="T51" s="108">
        <v>0</v>
      </c>
      <c r="U51" s="108"/>
    </row>
    <row r="52" spans="2:21">
      <c r="B52" s="6" t="s">
        <v>249</v>
      </c>
      <c r="C52" s="1"/>
      <c r="D52" s="1"/>
      <c r="E52" s="1"/>
      <c r="F52" s="1"/>
    </row>
    <row r="53" spans="2:21">
      <c r="B53" s="6" t="s">
        <v>133</v>
      </c>
      <c r="C53" s="1"/>
      <c r="D53" s="1"/>
      <c r="E53" s="1"/>
      <c r="F53" s="1"/>
    </row>
    <row r="54" spans="2:21">
      <c r="B54" s="6" t="s">
        <v>245</v>
      </c>
      <c r="C54" s="1"/>
      <c r="D54" s="1"/>
      <c r="E54" s="1"/>
      <c r="F54" s="1"/>
    </row>
    <row r="55" spans="2:21">
      <c r="B55" s="6" t="s">
        <v>246</v>
      </c>
      <c r="C55" s="1"/>
      <c r="D55" s="1"/>
      <c r="E55" s="1"/>
      <c r="F55" s="1"/>
    </row>
    <row r="56" spans="2:21">
      <c r="B56" s="6" t="s">
        <v>247</v>
      </c>
      <c r="C56" s="1"/>
      <c r="D56" s="1"/>
      <c r="E56" s="1"/>
      <c r="F56" s="1"/>
    </row>
    <row r="57" spans="2:21">
      <c r="B57" s="134" t="s">
        <v>256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31"/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57:U57"/>
  </mergeCells>
  <phoneticPr fontId="4" type="noConversion"/>
  <dataValidations count="6">
    <dataValidation type="list" allowBlank="1" showInputMessage="1" showErrorMessage="1" sqref="G555:G827" xr:uid="{00000000-0002-0000-0400-000000000000}">
      <formula1>$BK$7:$BK$24</formula1>
    </dataValidation>
    <dataValidation type="list" allowBlank="1" showInputMessage="1" showErrorMessage="1" sqref="I58:I827 I38:I56" xr:uid="{00000000-0002-0000-0400-000001000000}">
      <formula1>$BM$7:$BM$10</formula1>
    </dataValidation>
    <dataValidation type="list" allowBlank="1" showInputMessage="1" showErrorMessage="1" sqref="E58:E821 E38:E56" xr:uid="{00000000-0002-0000-0400-000002000000}">
      <formula1>$BI$7:$BI$24</formula1>
    </dataValidation>
    <dataValidation type="list" allowBlank="1" showInputMessage="1" showErrorMessage="1" sqref="L58:L827 L38:L56" xr:uid="{00000000-0002-0000-0400-000003000000}">
      <formula1>$BN$7:$BN$20</formula1>
    </dataValidation>
    <dataValidation type="list" allowBlank="1" showInputMessage="1" showErrorMessage="1" sqref="G58:G554 G38:G56" xr:uid="{00000000-0002-0000-0400-000004000000}">
      <formula1>$BK$7:$BK$29</formula1>
    </dataValidation>
    <dataValidation allowBlank="1" showInputMessage="1" showErrorMessage="1" sqref="B54 B56" xr:uid="{0D088614-8DAF-4EA0-93BC-3684C8E96667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2"/>
  <sheetViews>
    <sheetView rightToLeft="1" workbookViewId="0">
      <selection activeCell="J83" sqref="J83"/>
    </sheetView>
  </sheetViews>
  <sheetFormatPr defaultColWidth="9.140625" defaultRowHeight="18"/>
  <cols>
    <col min="1" max="1" width="6.28515625" style="1" customWidth="1"/>
    <col min="2" max="2" width="46.5703125" style="2" customWidth="1"/>
    <col min="3" max="3" width="17.140625" style="2" customWidth="1"/>
    <col min="4" max="4" width="11.7109375" style="2" customWidth="1"/>
    <col min="5" max="5" width="16.28515625" style="2" customWidth="1"/>
    <col min="6" max="6" width="7.7109375" style="2" customWidth="1"/>
    <col min="7" max="7" width="41.42578125" style="2" bestFit="1" customWidth="1"/>
    <col min="8" max="8" width="13.7109375" style="1" customWidth="1"/>
    <col min="9" max="9" width="16.5703125" style="1" customWidth="1"/>
    <col min="10" max="10" width="14.7109375" style="1" customWidth="1"/>
    <col min="11" max="11" width="9" style="1" customWidth="1"/>
    <col min="12" max="12" width="14.710937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278</v>
      </c>
    </row>
    <row r="2" spans="2:62">
      <c r="B2" s="80" t="s">
        <v>279</v>
      </c>
    </row>
    <row r="3" spans="2:62">
      <c r="B3" s="80" t="s">
        <v>620</v>
      </c>
    </row>
    <row r="4" spans="2:62">
      <c r="B4" s="80" t="s">
        <v>621</v>
      </c>
    </row>
    <row r="6" spans="2:62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  <c r="BJ6" s="3"/>
    </row>
    <row r="7" spans="2:62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F7" s="3"/>
      <c r="BJ7" s="3"/>
    </row>
    <row r="8" spans="2:62" s="3" customFormat="1" ht="63">
      <c r="B8" s="19" t="s">
        <v>136</v>
      </c>
      <c r="C8" s="24" t="s">
        <v>47</v>
      </c>
      <c r="D8" s="75" t="s">
        <v>141</v>
      </c>
      <c r="E8" s="48" t="s">
        <v>217</v>
      </c>
      <c r="F8" s="48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1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4"/>
      <c r="D11" s="84"/>
      <c r="E11" s="84"/>
      <c r="F11" s="84"/>
      <c r="G11" s="84"/>
      <c r="H11" s="84"/>
      <c r="I11" s="82">
        <v>4531710.2699999996</v>
      </c>
      <c r="J11" s="82"/>
      <c r="K11" s="82">
        <v>37.594999999999999</v>
      </c>
      <c r="L11" s="82">
        <v>163799.57</v>
      </c>
      <c r="M11" s="106"/>
      <c r="N11" s="106"/>
      <c r="O11" s="106">
        <v>0.29339999999999999</v>
      </c>
      <c r="BF11" s="1"/>
      <c r="BG11" s="3"/>
      <c r="BH11" s="1"/>
      <c r="BJ11" s="1"/>
    </row>
    <row r="12" spans="2:62" customFormat="1" ht="15.75">
      <c r="B12" s="58" t="s">
        <v>232</v>
      </c>
      <c r="C12" s="112"/>
      <c r="D12" s="112"/>
      <c r="E12" s="112"/>
      <c r="F12" s="112"/>
      <c r="G12" s="112"/>
      <c r="H12" s="112"/>
      <c r="I12" s="86">
        <v>3947394.77</v>
      </c>
      <c r="J12" s="86"/>
      <c r="K12" s="86">
        <v>10.157999999999999</v>
      </c>
      <c r="L12" s="86">
        <v>34193.29</v>
      </c>
      <c r="M12" s="107"/>
      <c r="N12" s="107"/>
      <c r="O12" s="107">
        <v>6.13E-2</v>
      </c>
    </row>
    <row r="13" spans="2:62" customFormat="1" ht="15.75">
      <c r="B13" s="58" t="s">
        <v>27</v>
      </c>
      <c r="C13" s="112"/>
      <c r="D13" s="112"/>
      <c r="E13" s="112"/>
      <c r="F13" s="112"/>
      <c r="G13" s="112"/>
      <c r="H13" s="112"/>
      <c r="I13" s="86">
        <v>490672.88</v>
      </c>
      <c r="J13" s="86"/>
      <c r="K13" s="86">
        <v>10.157999999999999</v>
      </c>
      <c r="L13" s="86">
        <v>18312.240000000002</v>
      </c>
      <c r="M13" s="107"/>
      <c r="N13" s="107"/>
      <c r="O13" s="107">
        <v>3.2799999999999996E-2</v>
      </c>
    </row>
    <row r="14" spans="2:62" customFormat="1" ht="15.75">
      <c r="B14" s="59" t="s">
        <v>352</v>
      </c>
      <c r="C14" s="111">
        <v>1081124</v>
      </c>
      <c r="D14" s="111" t="s">
        <v>142</v>
      </c>
      <c r="E14" s="111"/>
      <c r="F14" s="111">
        <v>1040</v>
      </c>
      <c r="G14" s="111" t="s">
        <v>353</v>
      </c>
      <c r="H14" s="111" t="s">
        <v>165</v>
      </c>
      <c r="I14" s="87">
        <v>5905.88</v>
      </c>
      <c r="J14" s="87">
        <v>77500</v>
      </c>
      <c r="K14" s="87">
        <v>10.157999999999999</v>
      </c>
      <c r="L14" s="87">
        <v>4587.22</v>
      </c>
      <c r="M14" s="108">
        <v>1E-4</v>
      </c>
      <c r="N14" s="108">
        <v>2.7999999999999997E-2</v>
      </c>
      <c r="O14" s="108">
        <v>8.199999999999999E-3</v>
      </c>
    </row>
    <row r="15" spans="2:62" customFormat="1" ht="15.75">
      <c r="B15" s="59" t="s">
        <v>354</v>
      </c>
      <c r="C15" s="111">
        <v>691212</v>
      </c>
      <c r="D15" s="111" t="s">
        <v>142</v>
      </c>
      <c r="E15" s="111"/>
      <c r="F15" s="111">
        <v>691</v>
      </c>
      <c r="G15" s="111" t="s">
        <v>302</v>
      </c>
      <c r="H15" s="111" t="s">
        <v>165</v>
      </c>
      <c r="I15" s="87">
        <v>229266</v>
      </c>
      <c r="J15" s="87">
        <v>1835</v>
      </c>
      <c r="K15" s="87">
        <v>0</v>
      </c>
      <c r="L15" s="87">
        <v>4207.03</v>
      </c>
      <c r="M15" s="108">
        <v>2.0000000000000001E-4</v>
      </c>
      <c r="N15" s="108">
        <v>2.5699999999999997E-2</v>
      </c>
      <c r="O15" s="108">
        <v>7.4999999999999997E-3</v>
      </c>
    </row>
    <row r="16" spans="2:62" customFormat="1" ht="15.75">
      <c r="B16" s="59" t="s">
        <v>355</v>
      </c>
      <c r="C16" s="111">
        <v>604611</v>
      </c>
      <c r="D16" s="111" t="s">
        <v>142</v>
      </c>
      <c r="E16" s="111"/>
      <c r="F16" s="111">
        <v>604</v>
      </c>
      <c r="G16" s="111" t="s">
        <v>302</v>
      </c>
      <c r="H16" s="111" t="s">
        <v>165</v>
      </c>
      <c r="I16" s="87">
        <v>114375</v>
      </c>
      <c r="J16" s="87">
        <v>2950</v>
      </c>
      <c r="K16" s="87">
        <v>0</v>
      </c>
      <c r="L16" s="87">
        <v>3374.06</v>
      </c>
      <c r="M16" s="108">
        <v>1E-4</v>
      </c>
      <c r="N16" s="108">
        <v>2.06E-2</v>
      </c>
      <c r="O16" s="108">
        <v>6.0000000000000001E-3</v>
      </c>
    </row>
    <row r="17" spans="2:15" customFormat="1" ht="15.75">
      <c r="B17" s="59" t="s">
        <v>356</v>
      </c>
      <c r="C17" s="111">
        <v>695437</v>
      </c>
      <c r="D17" s="111" t="s">
        <v>142</v>
      </c>
      <c r="E17" s="111"/>
      <c r="F17" s="111">
        <v>695</v>
      </c>
      <c r="G17" s="111" t="s">
        <v>302</v>
      </c>
      <c r="H17" s="111" t="s">
        <v>165</v>
      </c>
      <c r="I17" s="87">
        <v>12038</v>
      </c>
      <c r="J17" s="87">
        <v>14260</v>
      </c>
      <c r="K17" s="87">
        <v>0</v>
      </c>
      <c r="L17" s="87">
        <v>1716.62</v>
      </c>
      <c r="M17" s="108">
        <v>0</v>
      </c>
      <c r="N17" s="108">
        <v>1.0500000000000001E-2</v>
      </c>
      <c r="O17" s="108">
        <v>3.0999999999999999E-3</v>
      </c>
    </row>
    <row r="18" spans="2:15" customFormat="1" ht="15.75">
      <c r="B18" s="59" t="s">
        <v>357</v>
      </c>
      <c r="C18" s="111">
        <v>662577</v>
      </c>
      <c r="D18" s="111" t="s">
        <v>142</v>
      </c>
      <c r="E18" s="111"/>
      <c r="F18" s="111">
        <v>662</v>
      </c>
      <c r="G18" s="111" t="s">
        <v>302</v>
      </c>
      <c r="H18" s="111" t="s">
        <v>165</v>
      </c>
      <c r="I18" s="87">
        <v>128481</v>
      </c>
      <c r="J18" s="87">
        <v>3290</v>
      </c>
      <c r="K18" s="87">
        <v>0</v>
      </c>
      <c r="L18" s="87">
        <v>4227.03</v>
      </c>
      <c r="M18" s="108">
        <v>1E-4</v>
      </c>
      <c r="N18" s="108">
        <v>2.58E-2</v>
      </c>
      <c r="O18" s="108">
        <v>7.6E-3</v>
      </c>
    </row>
    <row r="19" spans="2:15" customFormat="1" ht="15.75">
      <c r="B19" s="59" t="s">
        <v>358</v>
      </c>
      <c r="C19" s="111">
        <v>323014</v>
      </c>
      <c r="D19" s="111" t="s">
        <v>142</v>
      </c>
      <c r="E19" s="111"/>
      <c r="F19" s="111">
        <v>323</v>
      </c>
      <c r="G19" s="111" t="s">
        <v>308</v>
      </c>
      <c r="H19" s="111" t="s">
        <v>165</v>
      </c>
      <c r="I19" s="87">
        <v>280</v>
      </c>
      <c r="J19" s="87">
        <v>28100</v>
      </c>
      <c r="K19" s="87">
        <v>0</v>
      </c>
      <c r="L19" s="87">
        <v>78.680000000000007</v>
      </c>
      <c r="M19" s="108">
        <v>0</v>
      </c>
      <c r="N19" s="108">
        <v>5.0000000000000001E-4</v>
      </c>
      <c r="O19" s="108">
        <v>1E-4</v>
      </c>
    </row>
    <row r="20" spans="2:15" customFormat="1" ht="15.75">
      <c r="B20" s="59" t="s">
        <v>359</v>
      </c>
      <c r="C20" s="111">
        <v>1119478</v>
      </c>
      <c r="D20" s="111" t="s">
        <v>142</v>
      </c>
      <c r="E20" s="111"/>
      <c r="F20" s="111">
        <v>1420</v>
      </c>
      <c r="G20" s="111" t="s">
        <v>308</v>
      </c>
      <c r="H20" s="111" t="s">
        <v>165</v>
      </c>
      <c r="I20" s="87">
        <v>237</v>
      </c>
      <c r="J20" s="87">
        <v>23780</v>
      </c>
      <c r="K20" s="87">
        <v>0</v>
      </c>
      <c r="L20" s="87">
        <v>56.36</v>
      </c>
      <c r="M20" s="108">
        <v>0</v>
      </c>
      <c r="N20" s="108">
        <v>2.9999999999999997E-4</v>
      </c>
      <c r="O20" s="108">
        <v>1E-4</v>
      </c>
    </row>
    <row r="21" spans="2:15" customFormat="1" ht="15.75">
      <c r="B21" s="59" t="s">
        <v>360</v>
      </c>
      <c r="C21" s="111">
        <v>273011</v>
      </c>
      <c r="D21" s="111" t="s">
        <v>142</v>
      </c>
      <c r="E21" s="111"/>
      <c r="F21" s="111">
        <v>273</v>
      </c>
      <c r="G21" s="111" t="s">
        <v>179</v>
      </c>
      <c r="H21" s="111" t="s">
        <v>165</v>
      </c>
      <c r="I21" s="87">
        <v>90</v>
      </c>
      <c r="J21" s="87">
        <v>72500</v>
      </c>
      <c r="K21" s="87">
        <v>0</v>
      </c>
      <c r="L21" s="87">
        <v>65.25</v>
      </c>
      <c r="M21" s="108">
        <v>0</v>
      </c>
      <c r="N21" s="108">
        <v>4.0000000000000002E-4</v>
      </c>
      <c r="O21" s="108">
        <v>1E-4</v>
      </c>
    </row>
    <row r="22" spans="2:15" customFormat="1" ht="15.75">
      <c r="B22" s="58" t="s">
        <v>29</v>
      </c>
      <c r="C22" s="112"/>
      <c r="D22" s="112"/>
      <c r="E22" s="112"/>
      <c r="F22" s="112"/>
      <c r="G22" s="112"/>
      <c r="H22" s="112"/>
      <c r="I22" s="86">
        <v>703726.89</v>
      </c>
      <c r="J22" s="86"/>
      <c r="K22" s="86"/>
      <c r="L22" s="86">
        <v>12767.41</v>
      </c>
      <c r="M22" s="107"/>
      <c r="N22" s="107"/>
      <c r="O22" s="107">
        <v>2.29E-2</v>
      </c>
    </row>
    <row r="23" spans="2:15" customFormat="1" ht="15.75">
      <c r="B23" s="59" t="s">
        <v>361</v>
      </c>
      <c r="C23" s="111">
        <v>1141969</v>
      </c>
      <c r="D23" s="111" t="s">
        <v>142</v>
      </c>
      <c r="E23" s="111"/>
      <c r="F23" s="111">
        <v>1688</v>
      </c>
      <c r="G23" s="111" t="s">
        <v>155</v>
      </c>
      <c r="H23" s="111" t="s">
        <v>165</v>
      </c>
      <c r="I23" s="87">
        <v>43958</v>
      </c>
      <c r="J23" s="87">
        <v>3253</v>
      </c>
      <c r="K23" s="87">
        <v>0</v>
      </c>
      <c r="L23" s="87">
        <v>1429.95</v>
      </c>
      <c r="M23" s="108">
        <v>5.0000000000000001E-4</v>
      </c>
      <c r="N23" s="108">
        <v>8.6999999999999994E-3</v>
      </c>
      <c r="O23" s="108">
        <v>2.5999999999999999E-3</v>
      </c>
    </row>
    <row r="24" spans="2:15" customFormat="1" ht="15.75">
      <c r="B24" s="59" t="s">
        <v>362</v>
      </c>
      <c r="C24" s="111">
        <v>1098920</v>
      </c>
      <c r="D24" s="111" t="s">
        <v>142</v>
      </c>
      <c r="E24" s="111"/>
      <c r="F24" s="111">
        <v>1357</v>
      </c>
      <c r="G24" s="111" t="s">
        <v>308</v>
      </c>
      <c r="H24" s="111" t="s">
        <v>165</v>
      </c>
      <c r="I24" s="87">
        <v>202319.04</v>
      </c>
      <c r="J24" s="87">
        <v>1700</v>
      </c>
      <c r="K24" s="87">
        <v>0</v>
      </c>
      <c r="L24" s="87">
        <v>3439.42</v>
      </c>
      <c r="M24" s="108">
        <v>1E-3</v>
      </c>
      <c r="N24" s="108">
        <v>2.1000000000000001E-2</v>
      </c>
      <c r="O24" s="108">
        <v>6.1999999999999998E-3</v>
      </c>
    </row>
    <row r="25" spans="2:15" customFormat="1" ht="15.75">
      <c r="B25" s="59" t="s">
        <v>363</v>
      </c>
      <c r="C25" s="111">
        <v>445015</v>
      </c>
      <c r="D25" s="111" t="s">
        <v>142</v>
      </c>
      <c r="E25" s="111"/>
      <c r="F25" s="111">
        <v>445</v>
      </c>
      <c r="G25" s="111" t="s">
        <v>364</v>
      </c>
      <c r="H25" s="111" t="s">
        <v>165</v>
      </c>
      <c r="I25" s="87">
        <v>763</v>
      </c>
      <c r="J25" s="87">
        <v>6799</v>
      </c>
      <c r="K25" s="87">
        <v>0</v>
      </c>
      <c r="L25" s="87">
        <v>51.88</v>
      </c>
      <c r="M25" s="108">
        <v>0</v>
      </c>
      <c r="N25" s="108">
        <v>2.9999999999999997E-4</v>
      </c>
      <c r="O25" s="108">
        <v>1E-4</v>
      </c>
    </row>
    <row r="26" spans="2:15" customFormat="1" ht="15.75">
      <c r="B26" s="59" t="s">
        <v>365</v>
      </c>
      <c r="C26" s="111">
        <v>1143429</v>
      </c>
      <c r="D26" s="111" t="s">
        <v>142</v>
      </c>
      <c r="E26" s="111"/>
      <c r="F26" s="111">
        <v>1644</v>
      </c>
      <c r="G26" s="111" t="s">
        <v>157</v>
      </c>
      <c r="H26" s="111" t="s">
        <v>165</v>
      </c>
      <c r="I26" s="87">
        <v>4712</v>
      </c>
      <c r="J26" s="87">
        <v>39900</v>
      </c>
      <c r="K26" s="87">
        <v>0</v>
      </c>
      <c r="L26" s="87">
        <v>1880.09</v>
      </c>
      <c r="M26" s="108">
        <v>2.9999999999999997E-4</v>
      </c>
      <c r="N26" s="108">
        <v>1.15E-2</v>
      </c>
      <c r="O26" s="108">
        <v>3.4000000000000002E-3</v>
      </c>
    </row>
    <row r="27" spans="2:15" customFormat="1" ht="15.75">
      <c r="B27" s="59" t="s">
        <v>366</v>
      </c>
      <c r="C27" s="111">
        <v>1157403</v>
      </c>
      <c r="D27" s="111" t="s">
        <v>142</v>
      </c>
      <c r="E27" s="111"/>
      <c r="F27" s="111">
        <v>1773</v>
      </c>
      <c r="G27" s="111" t="s">
        <v>322</v>
      </c>
      <c r="H27" s="111" t="s">
        <v>165</v>
      </c>
      <c r="I27" s="87">
        <v>451974.85</v>
      </c>
      <c r="J27" s="87">
        <v>1320</v>
      </c>
      <c r="K27" s="87">
        <v>0</v>
      </c>
      <c r="L27" s="87">
        <v>5966.07</v>
      </c>
      <c r="M27" s="108">
        <v>2.3E-3</v>
      </c>
      <c r="N27" s="108">
        <v>3.6400000000000002E-2</v>
      </c>
      <c r="O27" s="108">
        <v>1.0700000000000001E-2</v>
      </c>
    </row>
    <row r="28" spans="2:15" customFormat="1" ht="15.75">
      <c r="B28" s="58" t="s">
        <v>28</v>
      </c>
      <c r="C28" s="112"/>
      <c r="D28" s="112"/>
      <c r="E28" s="112"/>
      <c r="F28" s="112"/>
      <c r="G28" s="112"/>
      <c r="H28" s="112"/>
      <c r="I28" s="86">
        <v>2752995</v>
      </c>
      <c r="J28" s="86"/>
      <c r="K28" s="86"/>
      <c r="L28" s="86">
        <v>3113.64</v>
      </c>
      <c r="M28" s="107"/>
      <c r="N28" s="107"/>
      <c r="O28" s="107">
        <v>5.6000000000000008E-3</v>
      </c>
    </row>
    <row r="29" spans="2:15" customFormat="1" ht="15.75">
      <c r="B29" s="59" t="s">
        <v>367</v>
      </c>
      <c r="C29" s="111">
        <v>1156926</v>
      </c>
      <c r="D29" s="111" t="s">
        <v>142</v>
      </c>
      <c r="E29" s="111"/>
      <c r="F29" s="111">
        <v>1769</v>
      </c>
      <c r="G29" s="111" t="s">
        <v>319</v>
      </c>
      <c r="H29" s="111" t="s">
        <v>165</v>
      </c>
      <c r="I29" s="87">
        <v>2627789</v>
      </c>
      <c r="J29" s="87">
        <v>65.599999999999994</v>
      </c>
      <c r="K29" s="87">
        <v>0</v>
      </c>
      <c r="L29" s="87">
        <v>1723.83</v>
      </c>
      <c r="M29" s="108">
        <v>2.0999999999999999E-3</v>
      </c>
      <c r="N29" s="108">
        <v>1.0500000000000001E-2</v>
      </c>
      <c r="O29" s="108">
        <v>3.0999999999999999E-3</v>
      </c>
    </row>
    <row r="30" spans="2:15" customFormat="1" ht="15.75">
      <c r="B30" s="59" t="s">
        <v>368</v>
      </c>
      <c r="C30" s="111">
        <v>1099936</v>
      </c>
      <c r="D30" s="111" t="s">
        <v>142</v>
      </c>
      <c r="E30" s="111"/>
      <c r="F30" s="111">
        <v>1303</v>
      </c>
      <c r="G30" s="111" t="s">
        <v>308</v>
      </c>
      <c r="H30" s="111" t="s">
        <v>165</v>
      </c>
      <c r="I30" s="87">
        <v>6674</v>
      </c>
      <c r="J30" s="87">
        <v>1E-4</v>
      </c>
      <c r="K30" s="87">
        <v>0</v>
      </c>
      <c r="L30" s="87">
        <v>0</v>
      </c>
      <c r="M30" s="108">
        <v>5.9999999999999995E-4</v>
      </c>
      <c r="N30" s="108">
        <v>0</v>
      </c>
      <c r="O30" s="108">
        <v>0</v>
      </c>
    </row>
    <row r="31" spans="2:15" customFormat="1" ht="15.75">
      <c r="B31" s="59" t="s">
        <v>369</v>
      </c>
      <c r="C31" s="111">
        <v>1141464</v>
      </c>
      <c r="D31" s="111" t="s">
        <v>142</v>
      </c>
      <c r="E31" s="111"/>
      <c r="F31" s="111">
        <v>2239</v>
      </c>
      <c r="G31" s="111" t="s">
        <v>322</v>
      </c>
      <c r="H31" s="111" t="s">
        <v>165</v>
      </c>
      <c r="I31" s="87">
        <v>46916</v>
      </c>
      <c r="J31" s="87">
        <v>781</v>
      </c>
      <c r="K31" s="87">
        <v>0</v>
      </c>
      <c r="L31" s="87">
        <v>366.41</v>
      </c>
      <c r="M31" s="108">
        <v>7.000000000000001E-4</v>
      </c>
      <c r="N31" s="108">
        <v>2.2000000000000001E-3</v>
      </c>
      <c r="O31" s="108">
        <v>7.000000000000001E-4</v>
      </c>
    </row>
    <row r="32" spans="2:15" customFormat="1" ht="15.75">
      <c r="B32" s="59" t="s">
        <v>370</v>
      </c>
      <c r="C32" s="111">
        <v>1081843</v>
      </c>
      <c r="D32" s="111" t="s">
        <v>142</v>
      </c>
      <c r="E32" s="111"/>
      <c r="F32" s="111">
        <v>934</v>
      </c>
      <c r="G32" s="111" t="s">
        <v>322</v>
      </c>
      <c r="H32" s="111" t="s">
        <v>165</v>
      </c>
      <c r="I32" s="87">
        <v>71616</v>
      </c>
      <c r="J32" s="87">
        <v>1429</v>
      </c>
      <c r="K32" s="87">
        <v>0</v>
      </c>
      <c r="L32" s="87">
        <v>1023.39</v>
      </c>
      <c r="M32" s="108">
        <v>8.9999999999999998E-4</v>
      </c>
      <c r="N32" s="108">
        <v>6.1999999999999998E-3</v>
      </c>
      <c r="O32" s="108">
        <v>1.8E-3</v>
      </c>
    </row>
    <row r="33" spans="2:15" customFormat="1" ht="15.75">
      <c r="B33" s="58" t="s">
        <v>69</v>
      </c>
      <c r="C33" s="112"/>
      <c r="D33" s="112"/>
      <c r="E33" s="112"/>
      <c r="F33" s="112"/>
      <c r="G33" s="112"/>
      <c r="H33" s="112"/>
      <c r="I33" s="86"/>
      <c r="J33" s="86"/>
      <c r="K33" s="86"/>
      <c r="L33" s="86"/>
      <c r="M33" s="107"/>
      <c r="N33" s="107"/>
      <c r="O33" s="107"/>
    </row>
    <row r="34" spans="2:15" customFormat="1" ht="15.75">
      <c r="B34" s="59" t="s">
        <v>268</v>
      </c>
      <c r="C34" s="111"/>
      <c r="D34" s="111"/>
      <c r="E34" s="111"/>
      <c r="F34" s="111"/>
      <c r="G34" s="111"/>
      <c r="H34" s="111"/>
      <c r="I34" s="87"/>
      <c r="J34" s="87"/>
      <c r="K34" s="87">
        <v>0</v>
      </c>
      <c r="L34" s="87"/>
      <c r="M34" s="108"/>
      <c r="N34" s="108">
        <v>0</v>
      </c>
      <c r="O34" s="108"/>
    </row>
    <row r="35" spans="2:15" customFormat="1" ht="15.75">
      <c r="B35" s="59" t="s">
        <v>268</v>
      </c>
      <c r="C35" s="111"/>
      <c r="D35" s="111"/>
      <c r="E35" s="111"/>
      <c r="F35" s="111"/>
      <c r="G35" s="111"/>
      <c r="H35" s="111"/>
      <c r="I35" s="87"/>
      <c r="J35" s="87"/>
      <c r="K35" s="87">
        <v>0</v>
      </c>
      <c r="L35" s="87"/>
      <c r="M35" s="108"/>
      <c r="N35" s="108">
        <v>0</v>
      </c>
      <c r="O35" s="108"/>
    </row>
    <row r="36" spans="2:15">
      <c r="B36" s="59" t="s">
        <v>268</v>
      </c>
      <c r="C36" s="111"/>
      <c r="D36" s="111"/>
      <c r="E36" s="111"/>
      <c r="F36" s="111"/>
      <c r="G36" s="111"/>
      <c r="H36" s="111"/>
      <c r="I36" s="87"/>
      <c r="J36" s="87"/>
      <c r="K36" s="87">
        <v>0</v>
      </c>
      <c r="L36" s="87"/>
      <c r="M36" s="108"/>
      <c r="N36" s="108">
        <v>0</v>
      </c>
      <c r="O36" s="108"/>
    </row>
    <row r="37" spans="2:15">
      <c r="B37" s="58" t="s">
        <v>231</v>
      </c>
      <c r="C37" s="112"/>
      <c r="D37" s="112"/>
      <c r="E37" s="112"/>
      <c r="F37" s="112"/>
      <c r="G37" s="112"/>
      <c r="H37" s="112"/>
      <c r="I37" s="86">
        <v>584315.5</v>
      </c>
      <c r="J37" s="86"/>
      <c r="K37" s="86">
        <v>27.437000000000001</v>
      </c>
      <c r="L37" s="86">
        <v>129606.28</v>
      </c>
      <c r="M37" s="107"/>
      <c r="N37" s="107"/>
      <c r="O37" s="107">
        <v>0.23219999999999999</v>
      </c>
    </row>
    <row r="38" spans="2:15">
      <c r="B38" s="58" t="s">
        <v>79</v>
      </c>
      <c r="C38" s="112"/>
      <c r="D38" s="112"/>
      <c r="E38" s="112"/>
      <c r="F38" s="112"/>
      <c r="G38" s="112"/>
      <c r="H38" s="112"/>
      <c r="I38" s="86">
        <v>101638</v>
      </c>
      <c r="J38" s="86"/>
      <c r="K38" s="86"/>
      <c r="L38" s="86">
        <v>6087.46</v>
      </c>
      <c r="M38" s="107"/>
      <c r="N38" s="107"/>
      <c r="O38" s="107">
        <v>1.09E-2</v>
      </c>
    </row>
    <row r="39" spans="2:15">
      <c r="B39" s="59" t="s">
        <v>371</v>
      </c>
      <c r="C39" s="111" t="s">
        <v>372</v>
      </c>
      <c r="D39" s="111" t="s">
        <v>373</v>
      </c>
      <c r="E39" s="111" t="s">
        <v>374</v>
      </c>
      <c r="F39" s="111"/>
      <c r="G39" s="111" t="s">
        <v>375</v>
      </c>
      <c r="H39" s="111" t="s">
        <v>164</v>
      </c>
      <c r="I39" s="87">
        <v>3643</v>
      </c>
      <c r="J39" s="87">
        <v>19951</v>
      </c>
      <c r="K39" s="87">
        <v>0</v>
      </c>
      <c r="L39" s="87">
        <v>2636.16</v>
      </c>
      <c r="M39" s="108">
        <v>1E-4</v>
      </c>
      <c r="N39" s="108">
        <v>1.61E-2</v>
      </c>
      <c r="O39" s="108">
        <v>4.6999999999999993E-3</v>
      </c>
    </row>
    <row r="40" spans="2:15">
      <c r="B40" s="59" t="s">
        <v>376</v>
      </c>
      <c r="C40" s="111" t="s">
        <v>377</v>
      </c>
      <c r="D40" s="111" t="s">
        <v>378</v>
      </c>
      <c r="E40" s="111" t="s">
        <v>374</v>
      </c>
      <c r="F40" s="111"/>
      <c r="G40" s="111" t="s">
        <v>375</v>
      </c>
      <c r="H40" s="111" t="s">
        <v>164</v>
      </c>
      <c r="I40" s="87">
        <v>8950</v>
      </c>
      <c r="J40" s="87">
        <v>245</v>
      </c>
      <c r="K40" s="87">
        <v>0</v>
      </c>
      <c r="L40" s="87">
        <v>79.53</v>
      </c>
      <c r="M40" s="108">
        <v>0</v>
      </c>
      <c r="N40" s="108">
        <v>5.0000000000000001E-4</v>
      </c>
      <c r="O40" s="108">
        <v>1E-4</v>
      </c>
    </row>
    <row r="41" spans="2:15">
      <c r="B41" s="59" t="s">
        <v>379</v>
      </c>
      <c r="C41" s="111" t="s">
        <v>380</v>
      </c>
      <c r="D41" s="111" t="s">
        <v>378</v>
      </c>
      <c r="E41" s="111" t="s">
        <v>374</v>
      </c>
      <c r="F41" s="111"/>
      <c r="G41" s="111" t="s">
        <v>381</v>
      </c>
      <c r="H41" s="111" t="s">
        <v>164</v>
      </c>
      <c r="I41" s="87">
        <v>89045</v>
      </c>
      <c r="J41" s="87">
        <v>1044</v>
      </c>
      <c r="K41" s="87">
        <v>0</v>
      </c>
      <c r="L41" s="87">
        <v>3371.77</v>
      </c>
      <c r="M41" s="108">
        <v>1E-4</v>
      </c>
      <c r="N41" s="108">
        <v>2.06E-2</v>
      </c>
      <c r="O41" s="108">
        <v>6.0000000000000001E-3</v>
      </c>
    </row>
    <row r="42" spans="2:15">
      <c r="B42" s="58" t="s">
        <v>78</v>
      </c>
      <c r="C42" s="112"/>
      <c r="D42" s="112"/>
      <c r="E42" s="112"/>
      <c r="F42" s="112"/>
      <c r="G42" s="112"/>
      <c r="H42" s="112"/>
      <c r="I42" s="86">
        <v>482677.5</v>
      </c>
      <c r="J42" s="86"/>
      <c r="K42" s="86">
        <v>27.437000000000001</v>
      </c>
      <c r="L42" s="86">
        <v>123518.82</v>
      </c>
      <c r="M42" s="107"/>
      <c r="N42" s="107"/>
      <c r="O42" s="107">
        <v>0.2213</v>
      </c>
    </row>
    <row r="43" spans="2:15">
      <c r="B43" s="59" t="s">
        <v>382</v>
      </c>
      <c r="C43" s="111" t="s">
        <v>383</v>
      </c>
      <c r="D43" s="111" t="s">
        <v>378</v>
      </c>
      <c r="E43" s="111" t="s">
        <v>374</v>
      </c>
      <c r="F43" s="111"/>
      <c r="G43" s="111" t="s">
        <v>426</v>
      </c>
      <c r="H43" s="111" t="s">
        <v>164</v>
      </c>
      <c r="I43" s="87">
        <v>3629</v>
      </c>
      <c r="J43" s="87">
        <v>11607</v>
      </c>
      <c r="K43" s="87">
        <v>0</v>
      </c>
      <c r="L43" s="87">
        <v>1527.76</v>
      </c>
      <c r="M43" s="108">
        <v>0</v>
      </c>
      <c r="N43" s="108">
        <v>9.300000000000001E-3</v>
      </c>
      <c r="O43" s="108">
        <v>2.7000000000000001E-3</v>
      </c>
    </row>
    <row r="44" spans="2:15">
      <c r="B44" s="59" t="s">
        <v>384</v>
      </c>
      <c r="C44" s="111" t="s">
        <v>385</v>
      </c>
      <c r="D44" s="111" t="s">
        <v>373</v>
      </c>
      <c r="E44" s="111" t="s">
        <v>374</v>
      </c>
      <c r="F44" s="111"/>
      <c r="G44" s="111" t="s">
        <v>386</v>
      </c>
      <c r="H44" s="111" t="s">
        <v>164</v>
      </c>
      <c r="I44" s="87">
        <v>1348</v>
      </c>
      <c r="J44" s="87">
        <v>17726</v>
      </c>
      <c r="K44" s="87">
        <v>0</v>
      </c>
      <c r="L44" s="87">
        <v>866.66</v>
      </c>
      <c r="M44" s="108">
        <v>0</v>
      </c>
      <c r="N44" s="108">
        <v>5.3E-3</v>
      </c>
      <c r="O44" s="108">
        <v>1.6000000000000001E-3</v>
      </c>
    </row>
    <row r="45" spans="2:15">
      <c r="B45" s="59" t="s">
        <v>387</v>
      </c>
      <c r="C45" s="111" t="s">
        <v>388</v>
      </c>
      <c r="D45" s="111" t="s">
        <v>373</v>
      </c>
      <c r="E45" s="111" t="s">
        <v>374</v>
      </c>
      <c r="F45" s="111"/>
      <c r="G45" s="111" t="s">
        <v>386</v>
      </c>
      <c r="H45" s="111" t="s">
        <v>164</v>
      </c>
      <c r="I45" s="87">
        <v>38043</v>
      </c>
      <c r="J45" s="87">
        <v>1039</v>
      </c>
      <c r="K45" s="87">
        <v>0</v>
      </c>
      <c r="L45" s="87">
        <v>1433.63</v>
      </c>
      <c r="M45" s="108">
        <v>0</v>
      </c>
      <c r="N45" s="108">
        <v>8.8000000000000005E-3</v>
      </c>
      <c r="O45" s="108">
        <v>2.5999999999999999E-3</v>
      </c>
    </row>
    <row r="46" spans="2:15">
      <c r="B46" s="59" t="s">
        <v>389</v>
      </c>
      <c r="C46" s="111" t="s">
        <v>390</v>
      </c>
      <c r="D46" s="111" t="s">
        <v>378</v>
      </c>
      <c r="E46" s="111" t="s">
        <v>374</v>
      </c>
      <c r="F46" s="111"/>
      <c r="G46" s="111" t="s">
        <v>391</v>
      </c>
      <c r="H46" s="111" t="s">
        <v>164</v>
      </c>
      <c r="I46" s="87">
        <v>21600</v>
      </c>
      <c r="J46" s="87">
        <v>907</v>
      </c>
      <c r="K46" s="87">
        <v>0</v>
      </c>
      <c r="L46" s="87">
        <v>710.57</v>
      </c>
      <c r="M46" s="108">
        <v>0</v>
      </c>
      <c r="N46" s="108">
        <v>4.3E-3</v>
      </c>
      <c r="O46" s="108">
        <v>1.2999999999999999E-3</v>
      </c>
    </row>
    <row r="47" spans="2:15">
      <c r="B47" s="59" t="s">
        <v>392</v>
      </c>
      <c r="C47" s="111" t="s">
        <v>393</v>
      </c>
      <c r="D47" s="111" t="s">
        <v>378</v>
      </c>
      <c r="E47" s="111" t="s">
        <v>374</v>
      </c>
      <c r="F47" s="111"/>
      <c r="G47" s="111" t="s">
        <v>394</v>
      </c>
      <c r="H47" s="111" t="s">
        <v>164</v>
      </c>
      <c r="I47" s="87">
        <v>1961</v>
      </c>
      <c r="J47" s="87">
        <v>38577</v>
      </c>
      <c r="K47" s="87">
        <v>0</v>
      </c>
      <c r="L47" s="87">
        <v>2743.81</v>
      </c>
      <c r="M47" s="108">
        <v>0</v>
      </c>
      <c r="N47" s="108">
        <v>1.6799999999999999E-2</v>
      </c>
      <c r="O47" s="108">
        <v>4.8999999999999998E-3</v>
      </c>
    </row>
    <row r="48" spans="2:15">
      <c r="B48" s="59" t="s">
        <v>395</v>
      </c>
      <c r="C48" s="111" t="s">
        <v>396</v>
      </c>
      <c r="D48" s="111" t="s">
        <v>378</v>
      </c>
      <c r="E48" s="111" t="s">
        <v>374</v>
      </c>
      <c r="F48" s="111"/>
      <c r="G48" s="111" t="s">
        <v>397</v>
      </c>
      <c r="H48" s="111" t="s">
        <v>164</v>
      </c>
      <c r="I48" s="87">
        <v>4151</v>
      </c>
      <c r="J48" s="87">
        <v>26066</v>
      </c>
      <c r="K48" s="87">
        <v>0</v>
      </c>
      <c r="L48" s="87">
        <v>3924.41</v>
      </c>
      <c r="M48" s="108">
        <v>0</v>
      </c>
      <c r="N48" s="108">
        <v>2.4E-2</v>
      </c>
      <c r="O48" s="108">
        <v>6.9999999999999993E-3</v>
      </c>
    </row>
    <row r="49" spans="2:15">
      <c r="B49" s="59" t="s">
        <v>398</v>
      </c>
      <c r="C49" s="111" t="s">
        <v>399</v>
      </c>
      <c r="D49" s="111" t="s">
        <v>378</v>
      </c>
      <c r="E49" s="111" t="s">
        <v>374</v>
      </c>
      <c r="F49" s="111"/>
      <c r="G49" s="111" t="s">
        <v>400</v>
      </c>
      <c r="H49" s="111" t="s">
        <v>164</v>
      </c>
      <c r="I49" s="87">
        <v>7483</v>
      </c>
      <c r="J49" s="87">
        <v>4298</v>
      </c>
      <c r="K49" s="87">
        <v>0</v>
      </c>
      <c r="L49" s="87">
        <v>1166.51</v>
      </c>
      <c r="M49" s="108">
        <v>0</v>
      </c>
      <c r="N49" s="108">
        <v>7.0999999999999995E-3</v>
      </c>
      <c r="O49" s="108">
        <v>2.0999999999999999E-3</v>
      </c>
    </row>
    <row r="50" spans="2:15">
      <c r="B50" s="59" t="s">
        <v>401</v>
      </c>
      <c r="C50" s="111" t="s">
        <v>402</v>
      </c>
      <c r="D50" s="111" t="s">
        <v>378</v>
      </c>
      <c r="E50" s="111" t="s">
        <v>374</v>
      </c>
      <c r="F50" s="111"/>
      <c r="G50" s="111" t="s">
        <v>400</v>
      </c>
      <c r="H50" s="111" t="s">
        <v>164</v>
      </c>
      <c r="I50" s="87">
        <v>449</v>
      </c>
      <c r="J50" s="87">
        <v>228696</v>
      </c>
      <c r="K50" s="87">
        <v>0</v>
      </c>
      <c r="L50" s="87">
        <v>3724.37</v>
      </c>
      <c r="M50" s="108">
        <v>0</v>
      </c>
      <c r="N50" s="108">
        <v>2.2700000000000001E-2</v>
      </c>
      <c r="O50" s="108">
        <v>6.7000000000000002E-3</v>
      </c>
    </row>
    <row r="51" spans="2:15">
      <c r="B51" s="59" t="s">
        <v>403</v>
      </c>
      <c r="C51" s="111" t="s">
        <v>404</v>
      </c>
      <c r="D51" s="111" t="s">
        <v>378</v>
      </c>
      <c r="E51" s="111" t="s">
        <v>374</v>
      </c>
      <c r="F51" s="111"/>
      <c r="G51" s="111" t="s">
        <v>400</v>
      </c>
      <c r="H51" s="111" t="s">
        <v>164</v>
      </c>
      <c r="I51" s="87">
        <v>896</v>
      </c>
      <c r="J51" s="87">
        <v>58292</v>
      </c>
      <c r="K51" s="87">
        <v>0</v>
      </c>
      <c r="L51" s="87">
        <v>1894.37</v>
      </c>
      <c r="M51" s="108">
        <v>0</v>
      </c>
      <c r="N51" s="108">
        <v>1.1599999999999999E-2</v>
      </c>
      <c r="O51" s="108">
        <v>3.4000000000000002E-3</v>
      </c>
    </row>
    <row r="52" spans="2:15">
      <c r="B52" s="59" t="s">
        <v>405</v>
      </c>
      <c r="C52" s="111" t="s">
        <v>406</v>
      </c>
      <c r="D52" s="111" t="s">
        <v>378</v>
      </c>
      <c r="E52" s="111" t="s">
        <v>374</v>
      </c>
      <c r="F52" s="111"/>
      <c r="G52" s="111" t="s">
        <v>400</v>
      </c>
      <c r="H52" s="111" t="s">
        <v>164</v>
      </c>
      <c r="I52" s="87">
        <v>20124</v>
      </c>
      <c r="J52" s="87">
        <v>2868</v>
      </c>
      <c r="K52" s="87">
        <v>0</v>
      </c>
      <c r="L52" s="87">
        <v>2093.35</v>
      </c>
      <c r="M52" s="108">
        <v>0</v>
      </c>
      <c r="N52" s="108">
        <v>1.2800000000000001E-2</v>
      </c>
      <c r="O52" s="108">
        <v>3.7000000000000002E-3</v>
      </c>
    </row>
    <row r="53" spans="2:15">
      <c r="B53" s="59" t="s">
        <v>407</v>
      </c>
      <c r="C53" s="111" t="s">
        <v>408</v>
      </c>
      <c r="D53" s="111" t="s">
        <v>378</v>
      </c>
      <c r="E53" s="111" t="s">
        <v>374</v>
      </c>
      <c r="F53" s="111"/>
      <c r="G53" s="111" t="s">
        <v>400</v>
      </c>
      <c r="H53" s="111" t="s">
        <v>164</v>
      </c>
      <c r="I53" s="87">
        <v>1481</v>
      </c>
      <c r="J53" s="87">
        <v>29651</v>
      </c>
      <c r="K53" s="87">
        <v>0</v>
      </c>
      <c r="L53" s="87">
        <v>1592.73</v>
      </c>
      <c r="M53" s="108">
        <v>0</v>
      </c>
      <c r="N53" s="108">
        <v>9.7000000000000003E-3</v>
      </c>
      <c r="O53" s="108">
        <v>2.8999999999999998E-3</v>
      </c>
    </row>
    <row r="54" spans="2:15">
      <c r="B54" s="59" t="s">
        <v>409</v>
      </c>
      <c r="C54" s="111" t="s">
        <v>410</v>
      </c>
      <c r="D54" s="111" t="s">
        <v>378</v>
      </c>
      <c r="E54" s="111" t="s">
        <v>374</v>
      </c>
      <c r="F54" s="111"/>
      <c r="G54" s="111" t="s">
        <v>400</v>
      </c>
      <c r="H54" s="111" t="s">
        <v>164</v>
      </c>
      <c r="I54" s="87">
        <v>10540</v>
      </c>
      <c r="J54" s="87">
        <v>10857</v>
      </c>
      <c r="K54" s="87">
        <v>7.577</v>
      </c>
      <c r="L54" s="87">
        <v>4158.05</v>
      </c>
      <c r="M54" s="108">
        <v>0</v>
      </c>
      <c r="N54" s="108">
        <v>2.5399999999999999E-2</v>
      </c>
      <c r="O54" s="108">
        <v>7.4000000000000003E-3</v>
      </c>
    </row>
    <row r="55" spans="2:15">
      <c r="B55" s="59" t="s">
        <v>411</v>
      </c>
      <c r="C55" s="111" t="s">
        <v>412</v>
      </c>
      <c r="D55" s="111" t="s">
        <v>373</v>
      </c>
      <c r="E55" s="111" t="s">
        <v>374</v>
      </c>
      <c r="F55" s="111"/>
      <c r="G55" s="111" t="s">
        <v>400</v>
      </c>
      <c r="H55" s="111" t="s">
        <v>164</v>
      </c>
      <c r="I55" s="87">
        <v>4268</v>
      </c>
      <c r="J55" s="87">
        <v>9601</v>
      </c>
      <c r="K55" s="87">
        <v>0</v>
      </c>
      <c r="L55" s="87">
        <v>1486.24</v>
      </c>
      <c r="M55" s="108">
        <v>1.1000000000000001E-3</v>
      </c>
      <c r="N55" s="108">
        <v>9.1000000000000004E-3</v>
      </c>
      <c r="O55" s="108">
        <v>2.7000000000000001E-3</v>
      </c>
    </row>
    <row r="56" spans="2:15">
      <c r="B56" s="59" t="s">
        <v>413</v>
      </c>
      <c r="C56" s="111" t="s">
        <v>414</v>
      </c>
      <c r="D56" s="111" t="s">
        <v>378</v>
      </c>
      <c r="E56" s="111" t="s">
        <v>374</v>
      </c>
      <c r="F56" s="111"/>
      <c r="G56" s="111" t="s">
        <v>415</v>
      </c>
      <c r="H56" s="111" t="s">
        <v>164</v>
      </c>
      <c r="I56" s="87">
        <v>10595</v>
      </c>
      <c r="J56" s="87">
        <v>3367</v>
      </c>
      <c r="K56" s="87">
        <v>0</v>
      </c>
      <c r="L56" s="87">
        <v>1293.8699999999999</v>
      </c>
      <c r="M56" s="108">
        <v>0</v>
      </c>
      <c r="N56" s="108">
        <v>7.9000000000000008E-3</v>
      </c>
      <c r="O56" s="108">
        <v>2.3E-3</v>
      </c>
    </row>
    <row r="57" spans="2:15">
      <c r="B57" s="59" t="s">
        <v>416</v>
      </c>
      <c r="C57" s="111" t="s">
        <v>417</v>
      </c>
      <c r="D57" s="111" t="s">
        <v>378</v>
      </c>
      <c r="E57" s="111" t="s">
        <v>374</v>
      </c>
      <c r="F57" s="111"/>
      <c r="G57" s="111" t="s">
        <v>415</v>
      </c>
      <c r="H57" s="111" t="s">
        <v>164</v>
      </c>
      <c r="I57" s="87">
        <v>7555</v>
      </c>
      <c r="J57" s="87">
        <v>5144</v>
      </c>
      <c r="K57" s="87">
        <v>0</v>
      </c>
      <c r="L57" s="87">
        <v>1409.56</v>
      </c>
      <c r="M57" s="108">
        <v>0</v>
      </c>
      <c r="N57" s="108">
        <v>8.6E-3</v>
      </c>
      <c r="O57" s="108">
        <v>2.5000000000000001E-3</v>
      </c>
    </row>
    <row r="58" spans="2:15">
      <c r="B58" s="59" t="s">
        <v>418</v>
      </c>
      <c r="C58" s="111" t="s">
        <v>419</v>
      </c>
      <c r="D58" s="111" t="s">
        <v>378</v>
      </c>
      <c r="E58" s="111" t="s">
        <v>374</v>
      </c>
      <c r="F58" s="111"/>
      <c r="G58" s="111" t="s">
        <v>415</v>
      </c>
      <c r="H58" s="111" t="s">
        <v>164</v>
      </c>
      <c r="I58" s="87">
        <v>2743</v>
      </c>
      <c r="J58" s="87">
        <v>17010</v>
      </c>
      <c r="K58" s="87">
        <v>0</v>
      </c>
      <c r="L58" s="87">
        <v>1692.3</v>
      </c>
      <c r="M58" s="108">
        <v>0</v>
      </c>
      <c r="N58" s="108">
        <v>1.03E-2</v>
      </c>
      <c r="O58" s="108">
        <v>3.0000000000000001E-3</v>
      </c>
    </row>
    <row r="59" spans="2:15">
      <c r="B59" s="59" t="s">
        <v>420</v>
      </c>
      <c r="C59" s="111" t="s">
        <v>421</v>
      </c>
      <c r="D59" s="111" t="s">
        <v>378</v>
      </c>
      <c r="E59" s="111" t="s">
        <v>374</v>
      </c>
      <c r="F59" s="111"/>
      <c r="G59" s="111" t="s">
        <v>415</v>
      </c>
      <c r="H59" s="111" t="s">
        <v>164</v>
      </c>
      <c r="I59" s="87">
        <v>1750</v>
      </c>
      <c r="J59" s="87">
        <v>42651</v>
      </c>
      <c r="K59" s="87">
        <v>0</v>
      </c>
      <c r="L59" s="87">
        <v>2707.17</v>
      </c>
      <c r="M59" s="108">
        <v>0</v>
      </c>
      <c r="N59" s="108">
        <v>1.6500000000000001E-2</v>
      </c>
      <c r="O59" s="108">
        <v>4.7999999999999996E-3</v>
      </c>
    </row>
    <row r="60" spans="2:15">
      <c r="B60" s="59" t="s">
        <v>422</v>
      </c>
      <c r="C60" s="111" t="s">
        <v>423</v>
      </c>
      <c r="D60" s="111" t="s">
        <v>378</v>
      </c>
      <c r="E60" s="111" t="s">
        <v>374</v>
      </c>
      <c r="F60" s="111"/>
      <c r="G60" s="111" t="s">
        <v>415</v>
      </c>
      <c r="H60" s="111" t="s">
        <v>164</v>
      </c>
      <c r="I60" s="87">
        <v>2253</v>
      </c>
      <c r="J60" s="87">
        <v>26035</v>
      </c>
      <c r="K60" s="87">
        <v>0</v>
      </c>
      <c r="L60" s="87">
        <v>2127.48</v>
      </c>
      <c r="M60" s="108">
        <v>0</v>
      </c>
      <c r="N60" s="108">
        <v>1.3000000000000001E-2</v>
      </c>
      <c r="O60" s="108">
        <v>3.8E-3</v>
      </c>
    </row>
    <row r="61" spans="2:15">
      <c r="B61" s="59" t="s">
        <v>424</v>
      </c>
      <c r="C61" s="111" t="s">
        <v>425</v>
      </c>
      <c r="D61" s="111" t="s">
        <v>373</v>
      </c>
      <c r="E61" s="111" t="s">
        <v>374</v>
      </c>
      <c r="F61" s="111"/>
      <c r="G61" s="111" t="s">
        <v>426</v>
      </c>
      <c r="H61" s="111" t="s">
        <v>164</v>
      </c>
      <c r="I61" s="87">
        <v>1808</v>
      </c>
      <c r="J61" s="87">
        <v>9360</v>
      </c>
      <c r="K61" s="87">
        <v>0</v>
      </c>
      <c r="L61" s="87">
        <v>613.79</v>
      </c>
      <c r="M61" s="108">
        <v>0</v>
      </c>
      <c r="N61" s="108">
        <v>3.7000000000000002E-3</v>
      </c>
      <c r="O61" s="108">
        <v>1.1000000000000001E-3</v>
      </c>
    </row>
    <row r="62" spans="2:15">
      <c r="B62" s="59" t="s">
        <v>427</v>
      </c>
      <c r="C62" s="111" t="s">
        <v>428</v>
      </c>
      <c r="D62" s="111" t="s">
        <v>378</v>
      </c>
      <c r="E62" s="111" t="s">
        <v>374</v>
      </c>
      <c r="F62" s="111"/>
      <c r="G62" s="111" t="s">
        <v>426</v>
      </c>
      <c r="H62" s="111" t="s">
        <v>164</v>
      </c>
      <c r="I62" s="87">
        <v>2873</v>
      </c>
      <c r="J62" s="87">
        <v>13000</v>
      </c>
      <c r="K62" s="87">
        <v>0</v>
      </c>
      <c r="L62" s="87">
        <v>1354.65</v>
      </c>
      <c r="M62" s="108">
        <v>0</v>
      </c>
      <c r="N62" s="108">
        <v>8.3000000000000001E-3</v>
      </c>
      <c r="O62" s="108">
        <v>2.3999999999999998E-3</v>
      </c>
    </row>
    <row r="63" spans="2:15">
      <c r="B63" s="59" t="s">
        <v>429</v>
      </c>
      <c r="C63" s="111" t="s">
        <v>430</v>
      </c>
      <c r="D63" s="111" t="s">
        <v>378</v>
      </c>
      <c r="E63" s="111" t="s">
        <v>374</v>
      </c>
      <c r="F63" s="111"/>
      <c r="G63" s="111" t="s">
        <v>431</v>
      </c>
      <c r="H63" s="111" t="s">
        <v>164</v>
      </c>
      <c r="I63" s="87">
        <v>5769</v>
      </c>
      <c r="J63" s="87">
        <v>9029</v>
      </c>
      <c r="K63" s="87">
        <v>4.7080000000000002</v>
      </c>
      <c r="L63" s="87">
        <v>1893.95</v>
      </c>
      <c r="M63" s="108">
        <v>0</v>
      </c>
      <c r="N63" s="108">
        <v>1.1599999999999999E-2</v>
      </c>
      <c r="O63" s="108">
        <v>3.4000000000000002E-3</v>
      </c>
    </row>
    <row r="64" spans="2:15">
      <c r="B64" s="59" t="s">
        <v>432</v>
      </c>
      <c r="C64" s="111" t="s">
        <v>433</v>
      </c>
      <c r="D64" s="111" t="s">
        <v>378</v>
      </c>
      <c r="E64" s="111" t="s">
        <v>374</v>
      </c>
      <c r="F64" s="111"/>
      <c r="G64" s="111" t="s">
        <v>434</v>
      </c>
      <c r="H64" s="111" t="s">
        <v>164</v>
      </c>
      <c r="I64" s="87">
        <v>78073</v>
      </c>
      <c r="J64" s="87">
        <v>1374</v>
      </c>
      <c r="K64" s="87">
        <v>0</v>
      </c>
      <c r="L64" s="87">
        <v>3890.77</v>
      </c>
      <c r="M64" s="108">
        <v>0</v>
      </c>
      <c r="N64" s="108">
        <v>2.3799999999999998E-2</v>
      </c>
      <c r="O64" s="108">
        <v>6.9999999999999993E-3</v>
      </c>
    </row>
    <row r="65" spans="2:15">
      <c r="B65" s="59" t="s">
        <v>435</v>
      </c>
      <c r="C65" s="111" t="s">
        <v>436</v>
      </c>
      <c r="D65" s="111" t="s">
        <v>378</v>
      </c>
      <c r="E65" s="111" t="s">
        <v>374</v>
      </c>
      <c r="F65" s="111"/>
      <c r="G65" s="111" t="s">
        <v>434</v>
      </c>
      <c r="H65" s="111" t="s">
        <v>164</v>
      </c>
      <c r="I65" s="87">
        <v>4475</v>
      </c>
      <c r="J65" s="87">
        <v>3907</v>
      </c>
      <c r="K65" s="87">
        <v>0</v>
      </c>
      <c r="L65" s="87">
        <v>634.14</v>
      </c>
      <c r="M65" s="108">
        <v>0</v>
      </c>
      <c r="N65" s="108">
        <v>3.9000000000000003E-3</v>
      </c>
      <c r="O65" s="108">
        <v>1.1000000000000001E-3</v>
      </c>
    </row>
    <row r="66" spans="2:15">
      <c r="B66" s="59" t="s">
        <v>437</v>
      </c>
      <c r="C66" s="111" t="s">
        <v>438</v>
      </c>
      <c r="D66" s="111" t="s">
        <v>373</v>
      </c>
      <c r="E66" s="111" t="s">
        <v>374</v>
      </c>
      <c r="F66" s="111"/>
      <c r="G66" s="111" t="s">
        <v>434</v>
      </c>
      <c r="H66" s="111" t="s">
        <v>164</v>
      </c>
      <c r="I66" s="87">
        <v>3192</v>
      </c>
      <c r="J66" s="87">
        <v>25877</v>
      </c>
      <c r="K66" s="87">
        <v>0</v>
      </c>
      <c r="L66" s="87">
        <v>2995.88</v>
      </c>
      <c r="M66" s="108">
        <v>0</v>
      </c>
      <c r="N66" s="108">
        <v>1.83E-2</v>
      </c>
      <c r="O66" s="108">
        <v>5.4000000000000003E-3</v>
      </c>
    </row>
    <row r="67" spans="2:15">
      <c r="B67" s="59" t="s">
        <v>439</v>
      </c>
      <c r="C67" s="111" t="s">
        <v>440</v>
      </c>
      <c r="D67" s="111" t="s">
        <v>378</v>
      </c>
      <c r="E67" s="111" t="s">
        <v>374</v>
      </c>
      <c r="F67" s="111"/>
      <c r="G67" s="111" t="s">
        <v>434</v>
      </c>
      <c r="H67" s="111" t="s">
        <v>164</v>
      </c>
      <c r="I67" s="87">
        <v>19350</v>
      </c>
      <c r="J67" s="87">
        <v>4023</v>
      </c>
      <c r="K67" s="87">
        <v>0</v>
      </c>
      <c r="L67" s="87">
        <v>2823.44</v>
      </c>
      <c r="M67" s="108">
        <v>0</v>
      </c>
      <c r="N67" s="108">
        <v>1.72E-2</v>
      </c>
      <c r="O67" s="108">
        <v>5.1000000000000004E-3</v>
      </c>
    </row>
    <row r="68" spans="2:15">
      <c r="B68" s="59" t="s">
        <v>441</v>
      </c>
      <c r="C68" s="111" t="s">
        <v>442</v>
      </c>
      <c r="D68" s="111" t="s">
        <v>373</v>
      </c>
      <c r="E68" s="111" t="s">
        <v>374</v>
      </c>
      <c r="F68" s="111"/>
      <c r="G68" s="111" t="s">
        <v>434</v>
      </c>
      <c r="H68" s="111" t="s">
        <v>164</v>
      </c>
      <c r="I68" s="87">
        <v>17900</v>
      </c>
      <c r="J68" s="87">
        <v>1420</v>
      </c>
      <c r="K68" s="87">
        <v>0</v>
      </c>
      <c r="L68" s="87">
        <v>921.91</v>
      </c>
      <c r="M68" s="108">
        <v>0</v>
      </c>
      <c r="N68" s="108">
        <v>5.6000000000000008E-3</v>
      </c>
      <c r="O68" s="108">
        <v>1.7000000000000001E-3</v>
      </c>
    </row>
    <row r="69" spans="2:15">
      <c r="B69" s="59" t="s">
        <v>443</v>
      </c>
      <c r="C69" s="111" t="s">
        <v>444</v>
      </c>
      <c r="D69" s="111" t="s">
        <v>378</v>
      </c>
      <c r="E69" s="111" t="s">
        <v>374</v>
      </c>
      <c r="F69" s="111"/>
      <c r="G69" s="111" t="s">
        <v>434</v>
      </c>
      <c r="H69" s="111" t="s">
        <v>164</v>
      </c>
      <c r="I69" s="87">
        <v>5012</v>
      </c>
      <c r="J69" s="87">
        <v>12949</v>
      </c>
      <c r="K69" s="87">
        <v>0</v>
      </c>
      <c r="L69" s="87">
        <v>2353.94</v>
      </c>
      <c r="M69" s="108">
        <v>0</v>
      </c>
      <c r="N69" s="108">
        <v>1.44E-2</v>
      </c>
      <c r="O69" s="108">
        <v>4.1999999999999997E-3</v>
      </c>
    </row>
    <row r="70" spans="2:15">
      <c r="B70" s="59" t="s">
        <v>445</v>
      </c>
      <c r="C70" s="111" t="s">
        <v>446</v>
      </c>
      <c r="D70" s="111" t="s">
        <v>378</v>
      </c>
      <c r="E70" s="111" t="s">
        <v>374</v>
      </c>
      <c r="F70" s="111"/>
      <c r="G70" s="111" t="s">
        <v>434</v>
      </c>
      <c r="H70" s="111" t="s">
        <v>164</v>
      </c>
      <c r="I70" s="87">
        <v>3875</v>
      </c>
      <c r="J70" s="87">
        <v>7735</v>
      </c>
      <c r="K70" s="87">
        <v>0</v>
      </c>
      <c r="L70" s="87">
        <v>1087.1300000000001</v>
      </c>
      <c r="M70" s="108">
        <v>0</v>
      </c>
      <c r="N70" s="108">
        <v>6.6E-3</v>
      </c>
      <c r="O70" s="108">
        <v>1.9E-3</v>
      </c>
    </row>
    <row r="71" spans="2:15">
      <c r="B71" s="59" t="s">
        <v>447</v>
      </c>
      <c r="C71" s="111" t="s">
        <v>448</v>
      </c>
      <c r="D71" s="111" t="s">
        <v>378</v>
      </c>
      <c r="E71" s="111" t="s">
        <v>374</v>
      </c>
      <c r="F71" s="111"/>
      <c r="G71" s="111" t="s">
        <v>434</v>
      </c>
      <c r="H71" s="111" t="s">
        <v>164</v>
      </c>
      <c r="I71" s="87">
        <v>18418</v>
      </c>
      <c r="J71" s="87">
        <v>4126</v>
      </c>
      <c r="K71" s="87">
        <v>0</v>
      </c>
      <c r="L71" s="87">
        <v>2756.25</v>
      </c>
      <c r="M71" s="108">
        <v>0</v>
      </c>
      <c r="N71" s="108">
        <v>1.6799999999999999E-2</v>
      </c>
      <c r="O71" s="108">
        <v>4.8999999999999998E-3</v>
      </c>
    </row>
    <row r="72" spans="2:15">
      <c r="B72" s="59" t="s">
        <v>449</v>
      </c>
      <c r="C72" s="111" t="s">
        <v>450</v>
      </c>
      <c r="D72" s="111" t="s">
        <v>373</v>
      </c>
      <c r="E72" s="111" t="s">
        <v>374</v>
      </c>
      <c r="F72" s="111"/>
      <c r="G72" s="111" t="s">
        <v>451</v>
      </c>
      <c r="H72" s="111" t="s">
        <v>164</v>
      </c>
      <c r="I72" s="87">
        <v>5739</v>
      </c>
      <c r="J72" s="87">
        <v>8101</v>
      </c>
      <c r="K72" s="87">
        <v>0</v>
      </c>
      <c r="L72" s="87">
        <v>1686.25</v>
      </c>
      <c r="M72" s="108">
        <v>0</v>
      </c>
      <c r="N72" s="108">
        <v>1.03E-2</v>
      </c>
      <c r="O72" s="108">
        <v>3.0000000000000001E-3</v>
      </c>
    </row>
    <row r="73" spans="2:15">
      <c r="B73" s="59" t="s">
        <v>452</v>
      </c>
      <c r="C73" s="111" t="s">
        <v>453</v>
      </c>
      <c r="D73" s="111" t="s">
        <v>373</v>
      </c>
      <c r="E73" s="111" t="s">
        <v>374</v>
      </c>
      <c r="F73" s="111"/>
      <c r="G73" s="111" t="s">
        <v>451</v>
      </c>
      <c r="H73" s="111" t="s">
        <v>164</v>
      </c>
      <c r="I73" s="87">
        <v>27000</v>
      </c>
      <c r="J73" s="87">
        <v>51</v>
      </c>
      <c r="K73" s="87">
        <v>0</v>
      </c>
      <c r="L73" s="87">
        <v>49.94</v>
      </c>
      <c r="M73" s="108">
        <v>0</v>
      </c>
      <c r="N73" s="108">
        <v>2.9999999999999997E-4</v>
      </c>
      <c r="O73" s="108">
        <v>1E-4</v>
      </c>
    </row>
    <row r="74" spans="2:15">
      <c r="B74" s="59" t="s">
        <v>454</v>
      </c>
      <c r="C74" s="111" t="s">
        <v>455</v>
      </c>
      <c r="D74" s="111" t="s">
        <v>373</v>
      </c>
      <c r="E74" s="111" t="s">
        <v>374</v>
      </c>
      <c r="F74" s="111"/>
      <c r="G74" s="111" t="s">
        <v>456</v>
      </c>
      <c r="H74" s="111" t="s">
        <v>164</v>
      </c>
      <c r="I74" s="87">
        <v>6934</v>
      </c>
      <c r="J74" s="87">
        <v>15194</v>
      </c>
      <c r="K74" s="87">
        <v>0</v>
      </c>
      <c r="L74" s="87">
        <v>3821.23</v>
      </c>
      <c r="M74" s="108">
        <v>0</v>
      </c>
      <c r="N74" s="108">
        <v>2.3300000000000001E-2</v>
      </c>
      <c r="O74" s="108">
        <v>6.8000000000000005E-3</v>
      </c>
    </row>
    <row r="75" spans="2:15">
      <c r="B75" s="59" t="s">
        <v>457</v>
      </c>
      <c r="C75" s="111" t="s">
        <v>458</v>
      </c>
      <c r="D75" s="111" t="s">
        <v>373</v>
      </c>
      <c r="E75" s="111" t="s">
        <v>374</v>
      </c>
      <c r="F75" s="111"/>
      <c r="G75" s="111" t="s">
        <v>456</v>
      </c>
      <c r="H75" s="111" t="s">
        <v>164</v>
      </c>
      <c r="I75" s="87">
        <v>290</v>
      </c>
      <c r="J75" s="87">
        <v>354722</v>
      </c>
      <c r="K75" s="87">
        <v>0</v>
      </c>
      <c r="L75" s="87">
        <v>3731.07</v>
      </c>
      <c r="M75" s="108">
        <v>0</v>
      </c>
      <c r="N75" s="108">
        <v>2.2799999999999997E-2</v>
      </c>
      <c r="O75" s="108">
        <v>6.7000000000000002E-3</v>
      </c>
    </row>
    <row r="76" spans="2:15">
      <c r="B76" s="59" t="s">
        <v>459</v>
      </c>
      <c r="C76" s="111" t="s">
        <v>460</v>
      </c>
      <c r="D76" s="111" t="s">
        <v>378</v>
      </c>
      <c r="E76" s="111" t="s">
        <v>374</v>
      </c>
      <c r="F76" s="111"/>
      <c r="G76" s="111" t="s">
        <v>456</v>
      </c>
      <c r="H76" s="111" t="s">
        <v>164</v>
      </c>
      <c r="I76" s="87">
        <v>2914</v>
      </c>
      <c r="J76" s="87">
        <v>14695</v>
      </c>
      <c r="K76" s="87">
        <v>0</v>
      </c>
      <c r="L76" s="87">
        <v>1553.13</v>
      </c>
      <c r="M76" s="108">
        <v>0</v>
      </c>
      <c r="N76" s="108">
        <v>9.4999999999999998E-3</v>
      </c>
      <c r="O76" s="108">
        <v>2.8000000000000004E-3</v>
      </c>
    </row>
    <row r="77" spans="2:15">
      <c r="B77" s="59" t="s">
        <v>461</v>
      </c>
      <c r="C77" s="111" t="s">
        <v>462</v>
      </c>
      <c r="D77" s="111" t="s">
        <v>373</v>
      </c>
      <c r="E77" s="111" t="s">
        <v>374</v>
      </c>
      <c r="F77" s="111"/>
      <c r="G77" s="111" t="s">
        <v>456</v>
      </c>
      <c r="H77" s="111" t="s">
        <v>164</v>
      </c>
      <c r="I77" s="87">
        <v>3513</v>
      </c>
      <c r="J77" s="87">
        <v>15179</v>
      </c>
      <c r="K77" s="87">
        <v>0</v>
      </c>
      <c r="L77" s="87">
        <v>1934.06</v>
      </c>
      <c r="M77" s="108">
        <v>0</v>
      </c>
      <c r="N77" s="108">
        <v>1.18E-2</v>
      </c>
      <c r="O77" s="108">
        <v>3.4999999999999996E-3</v>
      </c>
    </row>
    <row r="78" spans="2:15">
      <c r="B78" s="59" t="s">
        <v>463</v>
      </c>
      <c r="C78" s="111" t="s">
        <v>464</v>
      </c>
      <c r="D78" s="111" t="s">
        <v>378</v>
      </c>
      <c r="E78" s="111" t="s">
        <v>374</v>
      </c>
      <c r="F78" s="111"/>
      <c r="G78" s="111" t="s">
        <v>456</v>
      </c>
      <c r="H78" s="111" t="s">
        <v>164</v>
      </c>
      <c r="I78" s="87">
        <v>35677</v>
      </c>
      <c r="J78" s="87">
        <v>2012</v>
      </c>
      <c r="K78" s="87">
        <v>8.5020000000000007</v>
      </c>
      <c r="L78" s="87">
        <v>2612.04</v>
      </c>
      <c r="M78" s="108">
        <v>0</v>
      </c>
      <c r="N78" s="108">
        <v>1.5900000000000001E-2</v>
      </c>
      <c r="O78" s="108">
        <v>4.6999999999999993E-3</v>
      </c>
    </row>
    <row r="79" spans="2:15">
      <c r="B79" s="59" t="s">
        <v>465</v>
      </c>
      <c r="C79" s="111" t="s">
        <v>466</v>
      </c>
      <c r="D79" s="111" t="s">
        <v>373</v>
      </c>
      <c r="E79" s="111" t="s">
        <v>374</v>
      </c>
      <c r="F79" s="111"/>
      <c r="G79" s="111" t="s">
        <v>467</v>
      </c>
      <c r="H79" s="111" t="s">
        <v>164</v>
      </c>
      <c r="I79" s="87">
        <v>5391.5</v>
      </c>
      <c r="J79" s="87">
        <v>16207</v>
      </c>
      <c r="K79" s="87">
        <v>0</v>
      </c>
      <c r="L79" s="87">
        <v>3169.27</v>
      </c>
      <c r="M79" s="108">
        <v>0</v>
      </c>
      <c r="N79" s="108">
        <v>1.9299999999999998E-2</v>
      </c>
      <c r="O79" s="108">
        <v>5.6999999999999993E-3</v>
      </c>
    </row>
    <row r="80" spans="2:15">
      <c r="B80" s="59" t="s">
        <v>468</v>
      </c>
      <c r="C80" s="111" t="s">
        <v>469</v>
      </c>
      <c r="D80" s="111" t="s">
        <v>373</v>
      </c>
      <c r="E80" s="111" t="s">
        <v>374</v>
      </c>
      <c r="F80" s="111"/>
      <c r="G80" s="111" t="s">
        <v>467</v>
      </c>
      <c r="H80" s="111" t="s">
        <v>164</v>
      </c>
      <c r="I80" s="87">
        <v>956</v>
      </c>
      <c r="J80" s="87">
        <v>75692</v>
      </c>
      <c r="K80" s="87">
        <v>0</v>
      </c>
      <c r="L80" s="87">
        <v>2624.55</v>
      </c>
      <c r="M80" s="108">
        <v>0</v>
      </c>
      <c r="N80" s="108">
        <v>1.6E-2</v>
      </c>
      <c r="O80" s="108">
        <v>4.6999999999999993E-3</v>
      </c>
    </row>
    <row r="81" spans="2:15">
      <c r="B81" s="59" t="s">
        <v>470</v>
      </c>
      <c r="C81" s="111" t="s">
        <v>471</v>
      </c>
      <c r="D81" s="111" t="s">
        <v>378</v>
      </c>
      <c r="E81" s="111" t="s">
        <v>374</v>
      </c>
      <c r="F81" s="111"/>
      <c r="G81" s="111" t="s">
        <v>467</v>
      </c>
      <c r="H81" s="111" t="s">
        <v>164</v>
      </c>
      <c r="I81" s="87">
        <v>456</v>
      </c>
      <c r="J81" s="87">
        <v>111625</v>
      </c>
      <c r="K81" s="87">
        <v>0</v>
      </c>
      <c r="L81" s="87">
        <v>1846.18</v>
      </c>
      <c r="M81" s="108">
        <v>0</v>
      </c>
      <c r="N81" s="108">
        <v>1.1299999999999999E-2</v>
      </c>
      <c r="O81" s="108">
        <v>3.3E-3</v>
      </c>
    </row>
    <row r="82" spans="2:15">
      <c r="B82" s="59" t="s">
        <v>472</v>
      </c>
      <c r="C82" s="111" t="s">
        <v>473</v>
      </c>
      <c r="D82" s="111" t="s">
        <v>373</v>
      </c>
      <c r="E82" s="111" t="s">
        <v>374</v>
      </c>
      <c r="F82" s="111"/>
      <c r="G82" s="111" t="s">
        <v>467</v>
      </c>
      <c r="H82" s="111" t="s">
        <v>164</v>
      </c>
      <c r="I82" s="87">
        <v>524</v>
      </c>
      <c r="J82" s="87">
        <v>78326</v>
      </c>
      <c r="K82" s="87">
        <v>2.9980000000000002</v>
      </c>
      <c r="L82" s="87">
        <v>1491.62</v>
      </c>
      <c r="M82" s="108">
        <v>0</v>
      </c>
      <c r="N82" s="108">
        <v>9.1000000000000004E-3</v>
      </c>
      <c r="O82" s="108">
        <v>2.7000000000000001E-3</v>
      </c>
    </row>
    <row r="83" spans="2:15">
      <c r="B83" s="59" t="s">
        <v>474</v>
      </c>
      <c r="C83" s="111" t="s">
        <v>475</v>
      </c>
      <c r="D83" s="111" t="s">
        <v>373</v>
      </c>
      <c r="E83" s="111" t="s">
        <v>374</v>
      </c>
      <c r="F83" s="111"/>
      <c r="G83" s="111" t="s">
        <v>467</v>
      </c>
      <c r="H83" s="111" t="s">
        <v>164</v>
      </c>
      <c r="I83" s="87">
        <v>1541</v>
      </c>
      <c r="J83" s="87">
        <v>11261</v>
      </c>
      <c r="K83" s="87">
        <v>0</v>
      </c>
      <c r="L83" s="87">
        <v>629.4</v>
      </c>
      <c r="M83" s="108">
        <v>0</v>
      </c>
      <c r="N83" s="108">
        <v>3.8E-3</v>
      </c>
      <c r="O83" s="108">
        <v>1.1000000000000001E-3</v>
      </c>
    </row>
    <row r="84" spans="2:15">
      <c r="B84" s="59" t="s">
        <v>476</v>
      </c>
      <c r="C84" s="111" t="s">
        <v>477</v>
      </c>
      <c r="D84" s="111" t="s">
        <v>378</v>
      </c>
      <c r="E84" s="111" t="s">
        <v>374</v>
      </c>
      <c r="F84" s="111"/>
      <c r="G84" s="111" t="s">
        <v>467</v>
      </c>
      <c r="H84" s="111" t="s">
        <v>164</v>
      </c>
      <c r="I84" s="87">
        <v>4089</v>
      </c>
      <c r="J84" s="87">
        <v>11242</v>
      </c>
      <c r="K84" s="87">
        <v>0</v>
      </c>
      <c r="L84" s="87">
        <v>1667.28</v>
      </c>
      <c r="M84" s="108">
        <v>0</v>
      </c>
      <c r="N84" s="108">
        <v>1.0200000000000001E-2</v>
      </c>
      <c r="O84" s="108">
        <v>3.0000000000000001E-3</v>
      </c>
    </row>
    <row r="85" spans="2:15">
      <c r="B85" s="59" t="s">
        <v>478</v>
      </c>
      <c r="C85" s="111" t="s">
        <v>479</v>
      </c>
      <c r="D85" s="111" t="s">
        <v>378</v>
      </c>
      <c r="E85" s="111" t="s">
        <v>374</v>
      </c>
      <c r="F85" s="111"/>
      <c r="G85" s="111" t="s">
        <v>467</v>
      </c>
      <c r="H85" s="111" t="s">
        <v>164</v>
      </c>
      <c r="I85" s="87">
        <v>2663</v>
      </c>
      <c r="J85" s="87">
        <v>10400</v>
      </c>
      <c r="K85" s="87">
        <v>3.6520000000000001</v>
      </c>
      <c r="L85" s="87">
        <v>1008.16</v>
      </c>
      <c r="M85" s="108">
        <v>0</v>
      </c>
      <c r="N85" s="108">
        <v>6.1999999999999998E-3</v>
      </c>
      <c r="O85" s="108">
        <v>1.8E-3</v>
      </c>
    </row>
    <row r="86" spans="2:15">
      <c r="B86" s="59" t="s">
        <v>480</v>
      </c>
      <c r="C86" s="111" t="s">
        <v>481</v>
      </c>
      <c r="D86" s="111" t="s">
        <v>373</v>
      </c>
      <c r="E86" s="111" t="s">
        <v>374</v>
      </c>
      <c r="F86" s="111"/>
      <c r="G86" s="111" t="s">
        <v>467</v>
      </c>
      <c r="H86" s="111" t="s">
        <v>164</v>
      </c>
      <c r="I86" s="87">
        <v>3256</v>
      </c>
      <c r="J86" s="87">
        <v>17046</v>
      </c>
      <c r="K86" s="87">
        <v>0</v>
      </c>
      <c r="L86" s="87">
        <v>2013.05</v>
      </c>
      <c r="M86" s="108">
        <v>0</v>
      </c>
      <c r="N86" s="108">
        <v>1.23E-2</v>
      </c>
      <c r="O86" s="108">
        <v>3.5999999999999999E-3</v>
      </c>
    </row>
    <row r="87" spans="2:15">
      <c r="B87" s="59" t="s">
        <v>482</v>
      </c>
      <c r="C87" s="111" t="s">
        <v>483</v>
      </c>
      <c r="D87" s="111" t="s">
        <v>373</v>
      </c>
      <c r="E87" s="111" t="s">
        <v>374</v>
      </c>
      <c r="F87" s="111"/>
      <c r="G87" s="111" t="s">
        <v>484</v>
      </c>
      <c r="H87" s="111" t="s">
        <v>164</v>
      </c>
      <c r="I87" s="87">
        <v>7021</v>
      </c>
      <c r="J87" s="87">
        <v>13969</v>
      </c>
      <c r="K87" s="87">
        <v>0</v>
      </c>
      <c r="L87" s="87">
        <v>3557.23</v>
      </c>
      <c r="M87" s="108">
        <v>0</v>
      </c>
      <c r="N87" s="108">
        <v>2.1700000000000001E-2</v>
      </c>
      <c r="O87" s="108">
        <v>6.4000000000000003E-3</v>
      </c>
    </row>
    <row r="88" spans="2:15">
      <c r="B88" s="59" t="s">
        <v>485</v>
      </c>
      <c r="C88" s="111" t="s">
        <v>486</v>
      </c>
      <c r="D88" s="111" t="s">
        <v>373</v>
      </c>
      <c r="E88" s="111" t="s">
        <v>374</v>
      </c>
      <c r="F88" s="111"/>
      <c r="G88" s="111" t="s">
        <v>484</v>
      </c>
      <c r="H88" s="111" t="s">
        <v>164</v>
      </c>
      <c r="I88" s="87">
        <v>3409</v>
      </c>
      <c r="J88" s="87">
        <v>37604</v>
      </c>
      <c r="K88" s="87">
        <v>0</v>
      </c>
      <c r="L88" s="87">
        <v>4649.53</v>
      </c>
      <c r="M88" s="108">
        <v>0</v>
      </c>
      <c r="N88" s="108">
        <v>2.8399999999999998E-2</v>
      </c>
      <c r="O88" s="108">
        <v>8.3000000000000001E-3</v>
      </c>
    </row>
    <row r="89" spans="2:15">
      <c r="B89" s="59" t="s">
        <v>487</v>
      </c>
      <c r="C89" s="111" t="s">
        <v>488</v>
      </c>
      <c r="D89" s="111" t="s">
        <v>373</v>
      </c>
      <c r="E89" s="111" t="s">
        <v>374</v>
      </c>
      <c r="F89" s="111"/>
      <c r="G89" s="111" t="s">
        <v>484</v>
      </c>
      <c r="H89" s="111" t="s">
        <v>164</v>
      </c>
      <c r="I89" s="87">
        <v>1089</v>
      </c>
      <c r="J89" s="87">
        <v>48688</v>
      </c>
      <c r="K89" s="87">
        <v>0</v>
      </c>
      <c r="L89" s="87">
        <v>1923.08</v>
      </c>
      <c r="M89" s="108">
        <v>0</v>
      </c>
      <c r="N89" s="108">
        <v>1.1699999999999999E-2</v>
      </c>
      <c r="O89" s="108">
        <v>3.4000000000000002E-3</v>
      </c>
    </row>
    <row r="90" spans="2:15">
      <c r="B90" s="59" t="s">
        <v>489</v>
      </c>
      <c r="C90" s="111" t="s">
        <v>490</v>
      </c>
      <c r="D90" s="111" t="s">
        <v>373</v>
      </c>
      <c r="E90" s="111" t="s">
        <v>374</v>
      </c>
      <c r="F90" s="111"/>
      <c r="G90" s="111" t="s">
        <v>484</v>
      </c>
      <c r="H90" s="111" t="s">
        <v>164</v>
      </c>
      <c r="I90" s="87">
        <v>11574</v>
      </c>
      <c r="J90" s="87">
        <v>6141</v>
      </c>
      <c r="K90" s="87">
        <v>0</v>
      </c>
      <c r="L90" s="87">
        <v>2577.92</v>
      </c>
      <c r="M90" s="108">
        <v>0</v>
      </c>
      <c r="N90" s="108">
        <v>1.5700000000000002E-2</v>
      </c>
      <c r="O90" s="108">
        <v>4.5999999999999999E-3</v>
      </c>
    </row>
    <row r="91" spans="2:15">
      <c r="B91" s="59" t="s">
        <v>491</v>
      </c>
      <c r="C91" s="111" t="s">
        <v>492</v>
      </c>
      <c r="D91" s="111" t="s">
        <v>373</v>
      </c>
      <c r="E91" s="111" t="s">
        <v>374</v>
      </c>
      <c r="F91" s="111"/>
      <c r="G91" s="111" t="s">
        <v>484</v>
      </c>
      <c r="H91" s="111" t="s">
        <v>164</v>
      </c>
      <c r="I91" s="87">
        <v>922</v>
      </c>
      <c r="J91" s="87">
        <v>26314</v>
      </c>
      <c r="K91" s="87">
        <v>0</v>
      </c>
      <c r="L91" s="87">
        <v>879.97</v>
      </c>
      <c r="M91" s="108">
        <v>0</v>
      </c>
      <c r="N91" s="108">
        <v>5.4000000000000003E-3</v>
      </c>
      <c r="O91" s="108">
        <v>1.6000000000000001E-3</v>
      </c>
    </row>
    <row r="92" spans="2:15">
      <c r="B92" s="59" t="s">
        <v>493</v>
      </c>
      <c r="C92" s="111" t="s">
        <v>494</v>
      </c>
      <c r="D92" s="111" t="s">
        <v>373</v>
      </c>
      <c r="E92" s="111" t="s">
        <v>374</v>
      </c>
      <c r="F92" s="111"/>
      <c r="G92" s="111" t="s">
        <v>375</v>
      </c>
      <c r="H92" s="111" t="s">
        <v>164</v>
      </c>
      <c r="I92" s="87">
        <v>2201</v>
      </c>
      <c r="J92" s="87">
        <v>14741</v>
      </c>
      <c r="K92" s="87">
        <v>0</v>
      </c>
      <c r="L92" s="87">
        <v>1176.78</v>
      </c>
      <c r="M92" s="108">
        <v>0</v>
      </c>
      <c r="N92" s="108">
        <v>7.1999999999999998E-3</v>
      </c>
      <c r="O92" s="108">
        <v>2.0999999999999999E-3</v>
      </c>
    </row>
    <row r="93" spans="2:15">
      <c r="B93" s="59" t="s">
        <v>495</v>
      </c>
      <c r="C93" s="111" t="s">
        <v>496</v>
      </c>
      <c r="D93" s="111" t="s">
        <v>373</v>
      </c>
      <c r="E93" s="111" t="s">
        <v>374</v>
      </c>
      <c r="F93" s="111"/>
      <c r="G93" s="111" t="s">
        <v>375</v>
      </c>
      <c r="H93" s="111" t="s">
        <v>164</v>
      </c>
      <c r="I93" s="87">
        <v>4677</v>
      </c>
      <c r="J93" s="87">
        <v>19253</v>
      </c>
      <c r="K93" s="87">
        <v>0</v>
      </c>
      <c r="L93" s="87">
        <v>3265.98</v>
      </c>
      <c r="M93" s="108">
        <v>0</v>
      </c>
      <c r="N93" s="108">
        <v>1.9900000000000001E-2</v>
      </c>
      <c r="O93" s="108">
        <v>5.8999999999999999E-3</v>
      </c>
    </row>
    <row r="94" spans="2:15">
      <c r="B94" s="59" t="s">
        <v>497</v>
      </c>
      <c r="C94" s="111" t="s">
        <v>498</v>
      </c>
      <c r="D94" s="111" t="s">
        <v>373</v>
      </c>
      <c r="E94" s="111" t="s">
        <v>374</v>
      </c>
      <c r="F94" s="111"/>
      <c r="G94" s="111" t="s">
        <v>375</v>
      </c>
      <c r="H94" s="111" t="s">
        <v>164</v>
      </c>
      <c r="I94" s="87">
        <v>3891</v>
      </c>
      <c r="J94" s="87">
        <v>13214</v>
      </c>
      <c r="K94" s="87">
        <v>0</v>
      </c>
      <c r="L94" s="87">
        <v>1864.85</v>
      </c>
      <c r="M94" s="108">
        <v>0</v>
      </c>
      <c r="N94" s="108">
        <v>1.1399999999999999E-2</v>
      </c>
      <c r="O94" s="108">
        <v>3.3E-3</v>
      </c>
    </row>
    <row r="95" spans="2:15">
      <c r="B95" s="59" t="s">
        <v>499</v>
      </c>
      <c r="C95" s="111" t="s">
        <v>500</v>
      </c>
      <c r="D95" s="111" t="s">
        <v>373</v>
      </c>
      <c r="E95" s="111" t="s">
        <v>374</v>
      </c>
      <c r="F95" s="111"/>
      <c r="G95" s="111" t="s">
        <v>375</v>
      </c>
      <c r="H95" s="111" t="s">
        <v>164</v>
      </c>
      <c r="I95" s="87">
        <v>4475</v>
      </c>
      <c r="J95" s="87">
        <v>5853</v>
      </c>
      <c r="K95" s="87">
        <v>0</v>
      </c>
      <c r="L95" s="87">
        <v>949.99</v>
      </c>
      <c r="M95" s="108">
        <v>0</v>
      </c>
      <c r="N95" s="108">
        <v>5.7999999999999996E-3</v>
      </c>
      <c r="O95" s="108">
        <v>1.7000000000000001E-3</v>
      </c>
    </row>
    <row r="96" spans="2:15">
      <c r="B96" s="59" t="s">
        <v>501</v>
      </c>
      <c r="C96" s="111" t="s">
        <v>502</v>
      </c>
      <c r="D96" s="111" t="s">
        <v>373</v>
      </c>
      <c r="E96" s="111" t="s">
        <v>374</v>
      </c>
      <c r="F96" s="111"/>
      <c r="G96" s="111" t="s">
        <v>375</v>
      </c>
      <c r="H96" s="111" t="s">
        <v>164</v>
      </c>
      <c r="I96" s="87">
        <v>24666</v>
      </c>
      <c r="J96" s="87">
        <v>5025</v>
      </c>
      <c r="K96" s="87">
        <v>0</v>
      </c>
      <c r="L96" s="87">
        <v>4495.55</v>
      </c>
      <c r="M96" s="108">
        <v>0</v>
      </c>
      <c r="N96" s="108">
        <v>2.7400000000000001E-2</v>
      </c>
      <c r="O96" s="108">
        <v>8.1000000000000013E-3</v>
      </c>
    </row>
    <row r="97" spans="2:15">
      <c r="B97" s="59" t="s">
        <v>503</v>
      </c>
      <c r="C97" s="111" t="s">
        <v>504</v>
      </c>
      <c r="D97" s="111" t="s">
        <v>378</v>
      </c>
      <c r="E97" s="111" t="s">
        <v>374</v>
      </c>
      <c r="F97" s="111"/>
      <c r="G97" s="111" t="s">
        <v>375</v>
      </c>
      <c r="H97" s="111" t="s">
        <v>164</v>
      </c>
      <c r="I97" s="87">
        <v>7992</v>
      </c>
      <c r="J97" s="87">
        <v>8534</v>
      </c>
      <c r="K97" s="87">
        <v>0</v>
      </c>
      <c r="L97" s="87">
        <v>2473.75</v>
      </c>
      <c r="M97" s="108">
        <v>0</v>
      </c>
      <c r="N97" s="108">
        <v>1.5100000000000001E-2</v>
      </c>
      <c r="O97" s="108">
        <v>4.4000000000000003E-3</v>
      </c>
    </row>
    <row r="98" spans="2:15">
      <c r="B98" s="59" t="s">
        <v>505</v>
      </c>
      <c r="C98" s="111" t="s">
        <v>506</v>
      </c>
      <c r="D98" s="111" t="s">
        <v>373</v>
      </c>
      <c r="E98" s="111" t="s">
        <v>374</v>
      </c>
      <c r="F98" s="111"/>
      <c r="G98" s="111" t="s">
        <v>375</v>
      </c>
      <c r="H98" s="111" t="s">
        <v>164</v>
      </c>
      <c r="I98" s="87">
        <v>2433</v>
      </c>
      <c r="J98" s="87">
        <v>49522</v>
      </c>
      <c r="K98" s="87">
        <v>0</v>
      </c>
      <c r="L98" s="87">
        <v>4370.0600000000004</v>
      </c>
      <c r="M98" s="108">
        <v>0</v>
      </c>
      <c r="N98" s="108">
        <v>2.6699999999999998E-2</v>
      </c>
      <c r="O98" s="108">
        <v>7.8000000000000005E-3</v>
      </c>
    </row>
    <row r="99" spans="2:15">
      <c r="B99" s="59" t="s">
        <v>507</v>
      </c>
      <c r="C99" s="111" t="s">
        <v>508</v>
      </c>
      <c r="D99" s="111" t="s">
        <v>373</v>
      </c>
      <c r="E99" s="111" t="s">
        <v>374</v>
      </c>
      <c r="F99" s="111"/>
      <c r="G99" s="111" t="s">
        <v>375</v>
      </c>
      <c r="H99" s="111" t="s">
        <v>164</v>
      </c>
      <c r="I99" s="87">
        <v>4991</v>
      </c>
      <c r="J99" s="87">
        <v>14463</v>
      </c>
      <c r="K99" s="87">
        <v>0</v>
      </c>
      <c r="L99" s="87">
        <v>2618.14</v>
      </c>
      <c r="M99" s="108">
        <v>0</v>
      </c>
      <c r="N99" s="108">
        <v>1.6E-2</v>
      </c>
      <c r="O99" s="108">
        <v>4.6999999999999993E-3</v>
      </c>
    </row>
    <row r="100" spans="2:15">
      <c r="B100" s="114" t="s">
        <v>509</v>
      </c>
      <c r="C100" s="111" t="s">
        <v>510</v>
      </c>
      <c r="D100" s="111" t="s">
        <v>373</v>
      </c>
      <c r="E100" s="111" t="s">
        <v>374</v>
      </c>
      <c r="F100" s="111"/>
      <c r="G100" s="111" t="s">
        <v>511</v>
      </c>
      <c r="H100" s="111" t="s">
        <v>164</v>
      </c>
      <c r="I100" s="87">
        <v>779</v>
      </c>
      <c r="J100" s="87">
        <v>35396</v>
      </c>
      <c r="K100" s="87">
        <v>0</v>
      </c>
      <c r="L100" s="87">
        <v>1000.09</v>
      </c>
      <c r="M100" s="108">
        <v>0</v>
      </c>
      <c r="N100" s="108">
        <v>6.0999999999999995E-3</v>
      </c>
      <c r="O100" s="108">
        <v>1.8E-3</v>
      </c>
    </row>
    <row r="101" spans="2:15">
      <c r="B101" s="6" t="s">
        <v>249</v>
      </c>
      <c r="E101" s="1"/>
      <c r="F101" s="1"/>
      <c r="G101" s="1"/>
    </row>
    <row r="102" spans="2:15">
      <c r="B102" s="6" t="s">
        <v>133</v>
      </c>
      <c r="E102" s="1"/>
      <c r="F102" s="1"/>
      <c r="G102" s="1"/>
    </row>
    <row r="103" spans="2:15">
      <c r="B103" s="6" t="s">
        <v>245</v>
      </c>
      <c r="E103" s="1"/>
      <c r="F103" s="1"/>
      <c r="G103" s="1"/>
    </row>
    <row r="104" spans="2:15">
      <c r="B104" s="6" t="s">
        <v>246</v>
      </c>
      <c r="E104" s="1"/>
      <c r="F104" s="1"/>
      <c r="G104" s="1"/>
    </row>
    <row r="105" spans="2:15">
      <c r="B105" s="134" t="s">
        <v>256</v>
      </c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2:7">
      <c r="E257" s="1"/>
      <c r="F257" s="1"/>
      <c r="G257" s="1"/>
    </row>
    <row r="258" spans="2:7">
      <c r="E258" s="1"/>
      <c r="F258" s="1"/>
      <c r="G258" s="1"/>
    </row>
    <row r="259" spans="2:7">
      <c r="E259" s="1"/>
      <c r="F259" s="1"/>
      <c r="G259" s="1"/>
    </row>
    <row r="260" spans="2:7">
      <c r="E260" s="1"/>
      <c r="F260" s="1"/>
      <c r="G260" s="1"/>
    </row>
    <row r="261" spans="2:7">
      <c r="E261" s="1"/>
      <c r="F261" s="1"/>
      <c r="G261" s="1"/>
    </row>
    <row r="262" spans="2:7">
      <c r="E262" s="1"/>
      <c r="F262" s="1"/>
      <c r="G262" s="1"/>
    </row>
    <row r="263" spans="2:7">
      <c r="E263" s="1"/>
      <c r="F263" s="1"/>
      <c r="G263" s="1"/>
    </row>
    <row r="264" spans="2:7">
      <c r="E264" s="1"/>
      <c r="F264" s="1"/>
      <c r="G264" s="1"/>
    </row>
    <row r="265" spans="2:7">
      <c r="E265" s="1"/>
      <c r="F265" s="1"/>
      <c r="G265" s="1"/>
    </row>
    <row r="266" spans="2:7">
      <c r="E266" s="1"/>
      <c r="F266" s="1"/>
      <c r="G266" s="1"/>
    </row>
    <row r="267" spans="2:7">
      <c r="E267" s="1"/>
      <c r="F267" s="1"/>
      <c r="G267" s="1"/>
    </row>
    <row r="268" spans="2:7">
      <c r="E268" s="1"/>
      <c r="F268" s="1"/>
      <c r="G268" s="1"/>
    </row>
    <row r="269" spans="2:7">
      <c r="E269" s="1"/>
      <c r="F269" s="1"/>
      <c r="G269" s="1"/>
    </row>
    <row r="270" spans="2:7">
      <c r="E270" s="1"/>
      <c r="F270" s="1"/>
      <c r="G270" s="1"/>
    </row>
    <row r="271" spans="2:7">
      <c r="E271" s="1"/>
      <c r="F271" s="1"/>
      <c r="G271" s="1"/>
    </row>
    <row r="272" spans="2:7">
      <c r="B272" s="31"/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"/>
      <c r="E274" s="1"/>
      <c r="F274" s="1"/>
      <c r="G274" s="1"/>
    </row>
    <row r="275" spans="2:7"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B293" s="31"/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"/>
      <c r="E295" s="1"/>
      <c r="F295" s="1"/>
      <c r="G295" s="1"/>
    </row>
    <row r="296" spans="2:7"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B360" s="31"/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"/>
    </row>
  </sheetData>
  <mergeCells count="3">
    <mergeCell ref="B6:O6"/>
    <mergeCell ref="B7:O7"/>
    <mergeCell ref="B105:O105"/>
  </mergeCells>
  <phoneticPr fontId="4" type="noConversion"/>
  <dataValidations count="4">
    <dataValidation type="list" allowBlank="1" showInputMessage="1" showErrorMessage="1" sqref="E36:E104 E106:E356" xr:uid="{00000000-0002-0000-0500-000000000000}">
      <formula1>$BF$6:$BF$23</formula1>
    </dataValidation>
    <dataValidation type="list" allowBlank="1" showInputMessage="1" showErrorMessage="1" sqref="H36:H104 H106:H356" xr:uid="{00000000-0002-0000-0500-000001000000}">
      <formula1>$BJ$6:$BJ$19</formula1>
    </dataValidation>
    <dataValidation type="list" allowBlank="1" showInputMessage="1" showErrorMessage="1" sqref="G106:G362 G36:G104" xr:uid="{00000000-0002-0000-0500-000002000000}">
      <formula1>$BH$6:$BH$28</formula1>
    </dataValidation>
    <dataValidation allowBlank="1" showInputMessage="1" showErrorMessage="1" sqref="B103" xr:uid="{1A0A4091-645C-495B-BEBE-47DC4F9BBB67}"/>
  </dataValidations>
  <pageMargins left="0" right="0" top="0.5" bottom="0.5" header="0" footer="0.25"/>
  <pageSetup paperSize="9" scale="61" fitToHeight="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B1" sqref="B1:N70"/>
    </sheetView>
  </sheetViews>
  <sheetFormatPr defaultColWidth="9.140625" defaultRowHeight="18"/>
  <cols>
    <col min="1" max="1" width="6.28515625" style="1" customWidth="1"/>
    <col min="2" max="2" width="55.85546875" style="2" customWidth="1"/>
    <col min="3" max="3" width="22.85546875" style="2" customWidth="1"/>
    <col min="4" max="4" width="15.85546875" style="2" customWidth="1"/>
    <col min="5" max="5" width="13.28515625" style="2" customWidth="1"/>
    <col min="6" max="6" width="14.42578125" style="2" customWidth="1"/>
    <col min="7" max="7" width="18" style="2" customWidth="1"/>
    <col min="8" max="8" width="19.42578125" style="1" customWidth="1"/>
    <col min="9" max="9" width="15.28515625" style="1" customWidth="1"/>
    <col min="10" max="10" width="10.85546875" style="1" customWidth="1"/>
    <col min="11" max="11" width="19.42578125" style="1" customWidth="1"/>
    <col min="12" max="13" width="11.140625" style="1" customWidth="1"/>
    <col min="14" max="14" width="19.57031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278</v>
      </c>
    </row>
    <row r="2" spans="2:63">
      <c r="B2" s="80" t="s">
        <v>279</v>
      </c>
    </row>
    <row r="3" spans="2:63">
      <c r="B3" s="80" t="s">
        <v>620</v>
      </c>
    </row>
    <row r="4" spans="2:63">
      <c r="B4" s="80" t="s">
        <v>621</v>
      </c>
    </row>
    <row r="6" spans="2:63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  <c r="BK6" s="3"/>
    </row>
    <row r="7" spans="2:63" ht="26.25" customHeight="1">
      <c r="B7" s="147" t="s">
        <v>265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8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83"/>
      <c r="D11" s="83"/>
      <c r="E11" s="83"/>
      <c r="F11" s="83"/>
      <c r="G11" s="83"/>
      <c r="H11" s="82">
        <v>7701742.0899999999</v>
      </c>
      <c r="I11" s="82"/>
      <c r="J11" s="82">
        <v>24.853000000000002</v>
      </c>
      <c r="K11" s="82">
        <v>109070.04999999999</v>
      </c>
      <c r="L11" s="106"/>
      <c r="M11" s="106"/>
      <c r="N11" s="106">
        <v>0.19539999999999999</v>
      </c>
      <c r="O11" s="5"/>
      <c r="BH11" s="1"/>
      <c r="BI11" s="3"/>
      <c r="BK11" s="1"/>
    </row>
    <row r="12" spans="2:63" customFormat="1" ht="15.75">
      <c r="B12" s="56" t="s">
        <v>232</v>
      </c>
      <c r="C12" s="112"/>
      <c r="D12" s="112"/>
      <c r="E12" s="112"/>
      <c r="F12" s="112"/>
      <c r="G12" s="112"/>
      <c r="H12" s="86">
        <v>7496488.0899999999</v>
      </c>
      <c r="I12" s="86"/>
      <c r="J12" s="86"/>
      <c r="K12" s="86">
        <v>58082.2</v>
      </c>
      <c r="L12" s="107"/>
      <c r="M12" s="107"/>
      <c r="N12" s="107">
        <v>0.10400000000000001</v>
      </c>
    </row>
    <row r="13" spans="2:63" customFormat="1" ht="15.75">
      <c r="B13" s="56" t="s">
        <v>259</v>
      </c>
      <c r="C13" s="112"/>
      <c r="D13" s="112"/>
      <c r="E13" s="112"/>
      <c r="F13" s="112"/>
      <c r="G13" s="112"/>
      <c r="H13" s="86">
        <v>33678</v>
      </c>
      <c r="I13" s="86"/>
      <c r="J13" s="86"/>
      <c r="K13" s="86">
        <v>3253.71</v>
      </c>
      <c r="L13" s="107"/>
      <c r="M13" s="107"/>
      <c r="N13" s="107">
        <v>5.7999999999999996E-3</v>
      </c>
    </row>
    <row r="14" spans="2:63" customFormat="1" ht="15.75">
      <c r="B14" s="59" t="s">
        <v>268</v>
      </c>
      <c r="C14" s="111"/>
      <c r="D14" s="111"/>
      <c r="E14" s="111"/>
      <c r="F14" s="111"/>
      <c r="G14" s="111"/>
      <c r="H14" s="87"/>
      <c r="I14" s="87"/>
      <c r="J14" s="87">
        <v>0</v>
      </c>
      <c r="K14" s="87"/>
      <c r="L14" s="108"/>
      <c r="M14" s="108">
        <v>0</v>
      </c>
      <c r="N14" s="108"/>
    </row>
    <row r="15" spans="2:63" customFormat="1" ht="15.75">
      <c r="B15" s="59" t="s">
        <v>512</v>
      </c>
      <c r="C15" s="111">
        <v>1146430</v>
      </c>
      <c r="D15" s="111" t="s">
        <v>142</v>
      </c>
      <c r="E15" s="111">
        <v>1733</v>
      </c>
      <c r="F15" s="111" t="s">
        <v>513</v>
      </c>
      <c r="G15" s="111" t="s">
        <v>165</v>
      </c>
      <c r="H15" s="87">
        <v>7524</v>
      </c>
      <c r="I15" s="87">
        <v>33260</v>
      </c>
      <c r="J15" s="87">
        <v>0</v>
      </c>
      <c r="K15" s="87">
        <v>2502.48</v>
      </c>
      <c r="L15" s="108">
        <v>0</v>
      </c>
      <c r="M15" s="108">
        <v>2.29E-2</v>
      </c>
      <c r="N15" s="108">
        <v>4.5000000000000005E-3</v>
      </c>
    </row>
    <row r="16" spans="2:63" customFormat="1" ht="15.75">
      <c r="B16" s="59" t="s">
        <v>514</v>
      </c>
      <c r="C16" s="111">
        <v>1150184</v>
      </c>
      <c r="D16" s="111" t="s">
        <v>142</v>
      </c>
      <c r="E16" s="111">
        <v>1735</v>
      </c>
      <c r="F16" s="111" t="s">
        <v>513</v>
      </c>
      <c r="G16" s="111" t="s">
        <v>165</v>
      </c>
      <c r="H16" s="87">
        <v>1500</v>
      </c>
      <c r="I16" s="87">
        <v>2514</v>
      </c>
      <c r="J16" s="87">
        <v>0</v>
      </c>
      <c r="K16" s="87">
        <v>37.71</v>
      </c>
      <c r="L16" s="108">
        <v>0</v>
      </c>
      <c r="M16" s="108">
        <v>2.9999999999999997E-4</v>
      </c>
      <c r="N16" s="108">
        <v>1E-4</v>
      </c>
    </row>
    <row r="17" spans="2:14" customFormat="1" ht="15.75">
      <c r="B17" s="59" t="s">
        <v>515</v>
      </c>
      <c r="C17" s="111">
        <v>1150259</v>
      </c>
      <c r="D17" s="111" t="s">
        <v>142</v>
      </c>
      <c r="E17" s="111">
        <v>1735</v>
      </c>
      <c r="F17" s="111" t="s">
        <v>513</v>
      </c>
      <c r="G17" s="111" t="s">
        <v>165</v>
      </c>
      <c r="H17" s="87">
        <v>4051</v>
      </c>
      <c r="I17" s="87">
        <v>2783</v>
      </c>
      <c r="J17" s="87">
        <v>0</v>
      </c>
      <c r="K17" s="87">
        <v>112.74</v>
      </c>
      <c r="L17" s="108">
        <v>0</v>
      </c>
      <c r="M17" s="108">
        <v>1E-3</v>
      </c>
      <c r="N17" s="108">
        <v>2.0000000000000001E-4</v>
      </c>
    </row>
    <row r="18" spans="2:14" customFormat="1" ht="15.75">
      <c r="B18" s="59" t="s">
        <v>516</v>
      </c>
      <c r="C18" s="111">
        <v>1150283</v>
      </c>
      <c r="D18" s="111" t="s">
        <v>142</v>
      </c>
      <c r="E18" s="111">
        <v>1804</v>
      </c>
      <c r="F18" s="111" t="s">
        <v>513</v>
      </c>
      <c r="G18" s="111" t="s">
        <v>165</v>
      </c>
      <c r="H18" s="87">
        <v>20603</v>
      </c>
      <c r="I18" s="87">
        <v>2916</v>
      </c>
      <c r="J18" s="87">
        <v>0</v>
      </c>
      <c r="K18" s="87">
        <v>600.78</v>
      </c>
      <c r="L18" s="108">
        <v>0</v>
      </c>
      <c r="M18" s="108">
        <v>5.5000000000000005E-3</v>
      </c>
      <c r="N18" s="108">
        <v>1.1000000000000001E-3</v>
      </c>
    </row>
    <row r="19" spans="2:14" customFormat="1" ht="15.75">
      <c r="B19" s="56" t="s">
        <v>260</v>
      </c>
      <c r="C19" s="112"/>
      <c r="D19" s="112"/>
      <c r="E19" s="112"/>
      <c r="F19" s="112"/>
      <c r="G19" s="112"/>
      <c r="H19" s="86">
        <v>9571</v>
      </c>
      <c r="I19" s="86"/>
      <c r="J19" s="86"/>
      <c r="K19" s="86">
        <v>1408.85</v>
      </c>
      <c r="L19" s="107"/>
      <c r="M19" s="107"/>
      <c r="N19" s="107">
        <v>2.5000000000000001E-3</v>
      </c>
    </row>
    <row r="20" spans="2:14" customFormat="1" ht="15.75">
      <c r="B20" s="59" t="s">
        <v>268</v>
      </c>
      <c r="C20" s="111"/>
      <c r="D20" s="111"/>
      <c r="E20" s="111"/>
      <c r="F20" s="111"/>
      <c r="G20" s="111"/>
      <c r="H20" s="87"/>
      <c r="I20" s="87"/>
      <c r="J20" s="87">
        <v>0</v>
      </c>
      <c r="K20" s="87"/>
      <c r="L20" s="108"/>
      <c r="M20" s="108">
        <v>0</v>
      </c>
      <c r="N20" s="108"/>
    </row>
    <row r="21" spans="2:14" customFormat="1" ht="15.75">
      <c r="B21" s="59" t="s">
        <v>517</v>
      </c>
      <c r="C21" s="111">
        <v>1143825</v>
      </c>
      <c r="D21" s="111" t="s">
        <v>142</v>
      </c>
      <c r="E21" s="111">
        <v>1734</v>
      </c>
      <c r="F21" s="111" t="s">
        <v>513</v>
      </c>
      <c r="G21" s="111" t="s">
        <v>165</v>
      </c>
      <c r="H21" s="87">
        <v>9571</v>
      </c>
      <c r="I21" s="87">
        <v>14720</v>
      </c>
      <c r="J21" s="87">
        <v>0</v>
      </c>
      <c r="K21" s="87">
        <v>1408.85</v>
      </c>
      <c r="L21" s="108">
        <v>0</v>
      </c>
      <c r="M21" s="108">
        <v>1.29E-2</v>
      </c>
      <c r="N21" s="108">
        <v>2.5000000000000001E-3</v>
      </c>
    </row>
    <row r="22" spans="2:14" customFormat="1" ht="15.75">
      <c r="B22" s="56" t="s">
        <v>261</v>
      </c>
      <c r="C22" s="112"/>
      <c r="D22" s="112"/>
      <c r="E22" s="112"/>
      <c r="F22" s="112"/>
      <c r="G22" s="112"/>
      <c r="H22" s="86">
        <v>7453239.0899999999</v>
      </c>
      <c r="I22" s="86"/>
      <c r="J22" s="86"/>
      <c r="K22" s="86">
        <v>53419.64</v>
      </c>
      <c r="L22" s="107"/>
      <c r="M22" s="107"/>
      <c r="N22" s="107">
        <v>9.5700000000000007E-2</v>
      </c>
    </row>
    <row r="23" spans="2:14" customFormat="1" ht="15.75">
      <c r="B23" s="59" t="s">
        <v>518</v>
      </c>
      <c r="C23" s="111">
        <v>1145093</v>
      </c>
      <c r="D23" s="111" t="s">
        <v>142</v>
      </c>
      <c r="E23" s="111">
        <v>1734</v>
      </c>
      <c r="F23" s="111" t="s">
        <v>519</v>
      </c>
      <c r="G23" s="111" t="s">
        <v>165</v>
      </c>
      <c r="H23" s="87">
        <v>626500</v>
      </c>
      <c r="I23" s="87">
        <v>342.71</v>
      </c>
      <c r="J23" s="87">
        <v>0</v>
      </c>
      <c r="K23" s="87">
        <v>2147.08</v>
      </c>
      <c r="L23" s="108">
        <v>0</v>
      </c>
      <c r="M23" s="108">
        <v>1.9699999999999999E-2</v>
      </c>
      <c r="N23" s="108">
        <v>3.8E-3</v>
      </c>
    </row>
    <row r="24" spans="2:14" customFormat="1" ht="15.75">
      <c r="B24" s="59" t="s">
        <v>520</v>
      </c>
      <c r="C24" s="111">
        <v>1150606</v>
      </c>
      <c r="D24" s="111" t="s">
        <v>142</v>
      </c>
      <c r="E24" s="111">
        <v>1747</v>
      </c>
      <c r="F24" s="111" t="s">
        <v>519</v>
      </c>
      <c r="G24" s="111" t="s">
        <v>165</v>
      </c>
      <c r="H24" s="87">
        <v>2439166</v>
      </c>
      <c r="I24" s="87">
        <v>364.65</v>
      </c>
      <c r="J24" s="87">
        <v>0</v>
      </c>
      <c r="K24" s="87">
        <v>8894.42</v>
      </c>
      <c r="L24" s="108">
        <v>0</v>
      </c>
      <c r="M24" s="108">
        <v>8.1500000000000003E-2</v>
      </c>
      <c r="N24" s="108">
        <v>1.5900000000000001E-2</v>
      </c>
    </row>
    <row r="25" spans="2:14" customFormat="1" ht="15.75">
      <c r="B25" s="59" t="s">
        <v>521</v>
      </c>
      <c r="C25" s="111">
        <v>1150499</v>
      </c>
      <c r="D25" s="111" t="s">
        <v>142</v>
      </c>
      <c r="E25" s="111">
        <v>1747</v>
      </c>
      <c r="F25" s="111" t="s">
        <v>519</v>
      </c>
      <c r="G25" s="111" t="s">
        <v>165</v>
      </c>
      <c r="H25" s="87">
        <v>893108</v>
      </c>
      <c r="I25" s="87">
        <v>342.68</v>
      </c>
      <c r="J25" s="87">
        <v>0</v>
      </c>
      <c r="K25" s="87">
        <v>3060.5</v>
      </c>
      <c r="L25" s="108">
        <v>0</v>
      </c>
      <c r="M25" s="108">
        <v>2.81E-2</v>
      </c>
      <c r="N25" s="108">
        <v>5.5000000000000005E-3</v>
      </c>
    </row>
    <row r="26" spans="2:14" customFormat="1" ht="15.75">
      <c r="B26" s="59" t="s">
        <v>522</v>
      </c>
      <c r="C26" s="111">
        <v>1150747</v>
      </c>
      <c r="D26" s="111" t="s">
        <v>142</v>
      </c>
      <c r="E26" s="111">
        <v>1747</v>
      </c>
      <c r="F26" s="111" t="s">
        <v>519</v>
      </c>
      <c r="G26" s="111" t="s">
        <v>165</v>
      </c>
      <c r="H26" s="87">
        <v>419363</v>
      </c>
      <c r="I26" s="87">
        <v>398.68</v>
      </c>
      <c r="J26" s="87">
        <v>0</v>
      </c>
      <c r="K26" s="87">
        <v>1671.92</v>
      </c>
      <c r="L26" s="108">
        <v>0</v>
      </c>
      <c r="M26" s="108">
        <v>1.5300000000000001E-2</v>
      </c>
      <c r="N26" s="108">
        <v>3.0000000000000001E-3</v>
      </c>
    </row>
    <row r="27" spans="2:14" customFormat="1" ht="15.75">
      <c r="B27" s="59" t="s">
        <v>523</v>
      </c>
      <c r="C27" s="111">
        <v>1148477</v>
      </c>
      <c r="D27" s="111" t="s">
        <v>142</v>
      </c>
      <c r="E27" s="111">
        <v>1750</v>
      </c>
      <c r="F27" s="111" t="s">
        <v>519</v>
      </c>
      <c r="G27" s="111" t="s">
        <v>165</v>
      </c>
      <c r="H27" s="87">
        <v>141314</v>
      </c>
      <c r="I27" s="87">
        <v>3616.06</v>
      </c>
      <c r="J27" s="87">
        <v>0</v>
      </c>
      <c r="K27" s="87">
        <v>5110</v>
      </c>
      <c r="L27" s="108">
        <v>0</v>
      </c>
      <c r="M27" s="108">
        <v>4.6900000000000004E-2</v>
      </c>
      <c r="N27" s="108">
        <v>9.1999999999999998E-3</v>
      </c>
    </row>
    <row r="28" spans="2:14" customFormat="1" ht="15.75">
      <c r="B28" s="59" t="s">
        <v>524</v>
      </c>
      <c r="C28" s="111">
        <v>1146935</v>
      </c>
      <c r="D28" s="111" t="s">
        <v>142</v>
      </c>
      <c r="E28" s="111">
        <v>1733</v>
      </c>
      <c r="F28" s="111" t="s">
        <v>519</v>
      </c>
      <c r="G28" s="111" t="s">
        <v>165</v>
      </c>
      <c r="H28" s="87">
        <v>59229.65</v>
      </c>
      <c r="I28" s="87">
        <v>3710.52</v>
      </c>
      <c r="J28" s="87">
        <v>0</v>
      </c>
      <c r="K28" s="87">
        <v>2197.73</v>
      </c>
      <c r="L28" s="108">
        <v>0</v>
      </c>
      <c r="M28" s="108">
        <v>2.0099999999999996E-2</v>
      </c>
      <c r="N28" s="108">
        <v>3.9000000000000003E-3</v>
      </c>
    </row>
    <row r="29" spans="2:14" customFormat="1" ht="15.75">
      <c r="B29" s="59" t="s">
        <v>525</v>
      </c>
      <c r="C29" s="111">
        <v>1145960</v>
      </c>
      <c r="D29" s="111" t="s">
        <v>142</v>
      </c>
      <c r="E29" s="111">
        <v>1733</v>
      </c>
      <c r="F29" s="111" t="s">
        <v>519</v>
      </c>
      <c r="G29" s="111" t="s">
        <v>165</v>
      </c>
      <c r="H29" s="87">
        <v>405960.44</v>
      </c>
      <c r="I29" s="87">
        <v>3594.22</v>
      </c>
      <c r="J29" s="87">
        <v>0</v>
      </c>
      <c r="K29" s="87">
        <v>14591.11</v>
      </c>
      <c r="L29" s="108">
        <v>0</v>
      </c>
      <c r="M29" s="108">
        <v>0.1338</v>
      </c>
      <c r="N29" s="108">
        <v>2.6099999999999998E-2</v>
      </c>
    </row>
    <row r="30" spans="2:14" customFormat="1" ht="15.75">
      <c r="B30" s="59" t="s">
        <v>526</v>
      </c>
      <c r="C30" s="111">
        <v>1176320</v>
      </c>
      <c r="D30" s="111" t="s">
        <v>142</v>
      </c>
      <c r="E30" s="111">
        <v>1733</v>
      </c>
      <c r="F30" s="111" t="s">
        <v>519</v>
      </c>
      <c r="G30" s="111" t="s">
        <v>165</v>
      </c>
      <c r="H30" s="87">
        <v>44235</v>
      </c>
      <c r="I30" s="87">
        <v>3632.2</v>
      </c>
      <c r="J30" s="87">
        <v>0</v>
      </c>
      <c r="K30" s="87">
        <v>1606.7</v>
      </c>
      <c r="L30" s="108">
        <v>0</v>
      </c>
      <c r="M30" s="108">
        <v>1.47E-2</v>
      </c>
      <c r="N30" s="108">
        <v>2.8999999999999998E-3</v>
      </c>
    </row>
    <row r="31" spans="2:14" customFormat="1" ht="15.75">
      <c r="B31" s="59" t="s">
        <v>527</v>
      </c>
      <c r="C31" s="111">
        <v>1143791</v>
      </c>
      <c r="D31" s="111" t="s">
        <v>142</v>
      </c>
      <c r="E31" s="111">
        <v>1734</v>
      </c>
      <c r="F31" s="111" t="s">
        <v>519</v>
      </c>
      <c r="G31" s="111" t="s">
        <v>165</v>
      </c>
      <c r="H31" s="87">
        <v>2263611</v>
      </c>
      <c r="I31" s="87">
        <v>360.14</v>
      </c>
      <c r="J31" s="87">
        <v>0</v>
      </c>
      <c r="K31" s="87">
        <v>8152.17</v>
      </c>
      <c r="L31" s="108">
        <v>0</v>
      </c>
      <c r="M31" s="108">
        <v>7.4700000000000003E-2</v>
      </c>
      <c r="N31" s="108">
        <v>1.46E-2</v>
      </c>
    </row>
    <row r="32" spans="2:14" customFormat="1" ht="15.75">
      <c r="B32" s="59" t="s">
        <v>528</v>
      </c>
      <c r="C32" s="111">
        <v>1144690</v>
      </c>
      <c r="D32" s="111" t="s">
        <v>142</v>
      </c>
      <c r="E32" s="111">
        <v>1734</v>
      </c>
      <c r="F32" s="111" t="s">
        <v>519</v>
      </c>
      <c r="G32" s="111" t="s">
        <v>165</v>
      </c>
      <c r="H32" s="87">
        <v>160752</v>
      </c>
      <c r="I32" s="87">
        <v>3725</v>
      </c>
      <c r="J32" s="87">
        <v>0</v>
      </c>
      <c r="K32" s="87">
        <v>5988.01</v>
      </c>
      <c r="L32" s="108">
        <v>0</v>
      </c>
      <c r="M32" s="108">
        <v>5.4900000000000004E-2</v>
      </c>
      <c r="N32" s="108">
        <v>1.0700000000000001E-2</v>
      </c>
    </row>
    <row r="33" spans="2:14" customFormat="1" ht="15.75">
      <c r="B33" s="56" t="s">
        <v>262</v>
      </c>
      <c r="C33" s="112"/>
      <c r="D33" s="112"/>
      <c r="E33" s="112"/>
      <c r="F33" s="112"/>
      <c r="G33" s="112"/>
      <c r="H33" s="86"/>
      <c r="I33" s="86"/>
      <c r="J33" s="86"/>
      <c r="K33" s="86"/>
      <c r="L33" s="107"/>
      <c r="M33" s="107"/>
      <c r="N33" s="107"/>
    </row>
    <row r="34" spans="2:14" customFormat="1" ht="15.75">
      <c r="B34" s="59" t="s">
        <v>268</v>
      </c>
      <c r="C34" s="111"/>
      <c r="D34" s="111"/>
      <c r="E34" s="111"/>
      <c r="F34" s="111"/>
      <c r="G34" s="111"/>
      <c r="H34" s="87"/>
      <c r="I34" s="87"/>
      <c r="J34" s="87">
        <v>0</v>
      </c>
      <c r="K34" s="87"/>
      <c r="L34" s="108"/>
      <c r="M34" s="108">
        <v>0</v>
      </c>
      <c r="N34" s="108"/>
    </row>
    <row r="35" spans="2:14" customFormat="1" ht="15.75">
      <c r="B35" s="56" t="s">
        <v>72</v>
      </c>
      <c r="C35" s="112"/>
      <c r="D35" s="112"/>
      <c r="E35" s="112"/>
      <c r="F35" s="112"/>
      <c r="G35" s="112"/>
      <c r="H35" s="86"/>
      <c r="I35" s="86"/>
      <c r="J35" s="86"/>
      <c r="K35" s="86"/>
      <c r="L35" s="107"/>
      <c r="M35" s="107"/>
      <c r="N35" s="107"/>
    </row>
    <row r="36" spans="2:14" customFormat="1" ht="15.75">
      <c r="B36" s="59" t="s">
        <v>268</v>
      </c>
      <c r="C36" s="111"/>
      <c r="D36" s="111"/>
      <c r="E36" s="111"/>
      <c r="F36" s="111"/>
      <c r="G36" s="111"/>
      <c r="H36" s="87"/>
      <c r="I36" s="87"/>
      <c r="J36" s="87">
        <v>0</v>
      </c>
      <c r="K36" s="87"/>
      <c r="L36" s="108"/>
      <c r="M36" s="108">
        <v>0</v>
      </c>
      <c r="N36" s="108"/>
    </row>
    <row r="37" spans="2:14" customFormat="1" ht="15.75">
      <c r="B37" s="56" t="s">
        <v>82</v>
      </c>
      <c r="C37" s="112"/>
      <c r="D37" s="112"/>
      <c r="E37" s="112"/>
      <c r="F37" s="112"/>
      <c r="G37" s="112"/>
      <c r="H37" s="86"/>
      <c r="I37" s="86"/>
      <c r="J37" s="86"/>
      <c r="K37" s="86"/>
      <c r="L37" s="107"/>
      <c r="M37" s="107"/>
      <c r="N37" s="107"/>
    </row>
    <row r="38" spans="2:14" customFormat="1" ht="15.75">
      <c r="B38" s="59" t="s">
        <v>268</v>
      </c>
      <c r="C38" s="111"/>
      <c r="D38" s="111"/>
      <c r="E38" s="111"/>
      <c r="F38" s="111"/>
      <c r="G38" s="111"/>
      <c r="H38" s="87"/>
      <c r="I38" s="87"/>
      <c r="J38" s="87">
        <v>0</v>
      </c>
      <c r="K38" s="87"/>
      <c r="L38" s="108"/>
      <c r="M38" s="108">
        <v>0</v>
      </c>
      <c r="N38" s="108"/>
    </row>
    <row r="39" spans="2:14" customFormat="1" ht="15.75">
      <c r="B39" s="56" t="s">
        <v>231</v>
      </c>
      <c r="C39" s="112"/>
      <c r="D39" s="112"/>
      <c r="E39" s="112"/>
      <c r="F39" s="112"/>
      <c r="G39" s="112"/>
      <c r="H39" s="86">
        <v>205254</v>
      </c>
      <c r="I39" s="86"/>
      <c r="J39" s="86">
        <v>24.853000000000002</v>
      </c>
      <c r="K39" s="86">
        <v>50987.85</v>
      </c>
      <c r="L39" s="107"/>
      <c r="M39" s="107"/>
      <c r="N39" s="107">
        <v>9.1300000000000006E-2</v>
      </c>
    </row>
    <row r="40" spans="2:14" customFormat="1" ht="15.75">
      <c r="B40" s="56" t="s">
        <v>263</v>
      </c>
      <c r="C40" s="112"/>
      <c r="D40" s="112"/>
      <c r="E40" s="112"/>
      <c r="F40" s="112"/>
      <c r="G40" s="112"/>
      <c r="H40" s="86">
        <v>205254</v>
      </c>
      <c r="I40" s="86"/>
      <c r="J40" s="86">
        <v>24.853000000000002</v>
      </c>
      <c r="K40" s="86">
        <v>50987.85</v>
      </c>
      <c r="L40" s="107"/>
      <c r="M40" s="107"/>
      <c r="N40" s="107">
        <v>9.1300000000000006E-2</v>
      </c>
    </row>
    <row r="41" spans="2:14" customFormat="1" ht="15.75">
      <c r="B41" s="59" t="s">
        <v>529</v>
      </c>
      <c r="C41" s="111" t="s">
        <v>530</v>
      </c>
      <c r="D41" s="111" t="s">
        <v>378</v>
      </c>
      <c r="E41" s="111"/>
      <c r="F41" s="111" t="s">
        <v>513</v>
      </c>
      <c r="G41" s="111" t="s">
        <v>164</v>
      </c>
      <c r="H41" s="87">
        <v>11296</v>
      </c>
      <c r="I41" s="87">
        <v>7266</v>
      </c>
      <c r="J41" s="87">
        <v>0</v>
      </c>
      <c r="K41" s="87">
        <v>2976.92</v>
      </c>
      <c r="L41" s="108">
        <v>0</v>
      </c>
      <c r="M41" s="108">
        <v>2.7300000000000001E-2</v>
      </c>
      <c r="N41" s="108">
        <v>5.3E-3</v>
      </c>
    </row>
    <row r="42" spans="2:14" customFormat="1" ht="15.75">
      <c r="B42" s="59" t="s">
        <v>531</v>
      </c>
      <c r="C42" s="111" t="s">
        <v>532</v>
      </c>
      <c r="D42" s="111" t="s">
        <v>373</v>
      </c>
      <c r="E42" s="111"/>
      <c r="F42" s="111" t="s">
        <v>513</v>
      </c>
      <c r="G42" s="111" t="s">
        <v>164</v>
      </c>
      <c r="H42" s="87">
        <v>4525</v>
      </c>
      <c r="I42" s="87">
        <v>6657</v>
      </c>
      <c r="J42" s="87">
        <v>0</v>
      </c>
      <c r="K42" s="87">
        <v>1092.56</v>
      </c>
      <c r="L42" s="108">
        <v>0</v>
      </c>
      <c r="M42" s="108">
        <v>0.01</v>
      </c>
      <c r="N42" s="108">
        <v>2E-3</v>
      </c>
    </row>
    <row r="43" spans="2:14" customFormat="1" ht="15.75">
      <c r="B43" s="59" t="s">
        <v>533</v>
      </c>
      <c r="C43" s="111" t="s">
        <v>534</v>
      </c>
      <c r="D43" s="111" t="s">
        <v>378</v>
      </c>
      <c r="E43" s="111"/>
      <c r="F43" s="111" t="s">
        <v>513</v>
      </c>
      <c r="G43" s="111" t="s">
        <v>164</v>
      </c>
      <c r="H43" s="87">
        <v>3695</v>
      </c>
      <c r="I43" s="87">
        <v>5237</v>
      </c>
      <c r="J43" s="87">
        <v>0</v>
      </c>
      <c r="K43" s="87">
        <v>701.85</v>
      </c>
      <c r="L43" s="108">
        <v>0</v>
      </c>
      <c r="M43" s="108">
        <v>6.4000000000000003E-3</v>
      </c>
      <c r="N43" s="108">
        <v>1.2999999999999999E-3</v>
      </c>
    </row>
    <row r="44" spans="2:14" customFormat="1" ht="15.75">
      <c r="B44" s="59" t="s">
        <v>535</v>
      </c>
      <c r="C44" s="111" t="s">
        <v>536</v>
      </c>
      <c r="D44" s="111" t="s">
        <v>378</v>
      </c>
      <c r="E44" s="111"/>
      <c r="F44" s="111" t="s">
        <v>513</v>
      </c>
      <c r="G44" s="111" t="s">
        <v>164</v>
      </c>
      <c r="H44" s="87">
        <v>4998</v>
      </c>
      <c r="I44" s="87">
        <v>17881</v>
      </c>
      <c r="J44" s="87">
        <v>0</v>
      </c>
      <c r="K44" s="87">
        <v>3241.42</v>
      </c>
      <c r="L44" s="108">
        <v>0</v>
      </c>
      <c r="M44" s="108">
        <v>2.9700000000000001E-2</v>
      </c>
      <c r="N44" s="108">
        <v>5.7999999999999996E-3</v>
      </c>
    </row>
    <row r="45" spans="2:14" customFormat="1" ht="15.75">
      <c r="B45" s="59" t="s">
        <v>537</v>
      </c>
      <c r="C45" s="111" t="s">
        <v>538</v>
      </c>
      <c r="D45" s="111" t="s">
        <v>378</v>
      </c>
      <c r="E45" s="111"/>
      <c r="F45" s="111" t="s">
        <v>513</v>
      </c>
      <c r="G45" s="111" t="s">
        <v>164</v>
      </c>
      <c r="H45" s="87">
        <v>22765</v>
      </c>
      <c r="I45" s="87">
        <v>3760</v>
      </c>
      <c r="J45" s="87">
        <v>0</v>
      </c>
      <c r="K45" s="87">
        <v>3104.58</v>
      </c>
      <c r="L45" s="108">
        <v>0</v>
      </c>
      <c r="M45" s="108">
        <v>2.8500000000000001E-2</v>
      </c>
      <c r="N45" s="108">
        <v>5.6000000000000008E-3</v>
      </c>
    </row>
    <row r="46" spans="2:14" customFormat="1" ht="15.75">
      <c r="B46" s="59" t="s">
        <v>539</v>
      </c>
      <c r="C46" s="111" t="s">
        <v>540</v>
      </c>
      <c r="D46" s="111" t="s">
        <v>378</v>
      </c>
      <c r="E46" s="111"/>
      <c r="F46" s="111" t="s">
        <v>513</v>
      </c>
      <c r="G46" s="111" t="s">
        <v>164</v>
      </c>
      <c r="H46" s="87">
        <v>2325</v>
      </c>
      <c r="I46" s="87">
        <v>13638</v>
      </c>
      <c r="J46" s="87">
        <v>0</v>
      </c>
      <c r="K46" s="87">
        <v>1150.06</v>
      </c>
      <c r="L46" s="108">
        <v>0</v>
      </c>
      <c r="M46" s="108">
        <v>1.0500000000000001E-2</v>
      </c>
      <c r="N46" s="108">
        <v>2.0999999999999999E-3</v>
      </c>
    </row>
    <row r="47" spans="2:14" customFormat="1" ht="15.75">
      <c r="B47" s="59" t="s">
        <v>541</v>
      </c>
      <c r="C47" s="111" t="s">
        <v>542</v>
      </c>
      <c r="D47" s="111" t="s">
        <v>378</v>
      </c>
      <c r="E47" s="111"/>
      <c r="F47" s="111" t="s">
        <v>513</v>
      </c>
      <c r="G47" s="111" t="s">
        <v>164</v>
      </c>
      <c r="H47" s="87">
        <v>20449</v>
      </c>
      <c r="I47" s="87">
        <v>2969</v>
      </c>
      <c r="J47" s="87">
        <v>0</v>
      </c>
      <c r="K47" s="87">
        <v>2202.06</v>
      </c>
      <c r="L47" s="108">
        <v>0</v>
      </c>
      <c r="M47" s="108">
        <v>2.0199999999999999E-2</v>
      </c>
      <c r="N47" s="108">
        <v>3.9000000000000003E-3</v>
      </c>
    </row>
    <row r="48" spans="2:14" customFormat="1" ht="15.75">
      <c r="B48" s="59" t="s">
        <v>543</v>
      </c>
      <c r="C48" s="111" t="s">
        <v>544</v>
      </c>
      <c r="D48" s="111" t="s">
        <v>373</v>
      </c>
      <c r="E48" s="111"/>
      <c r="F48" s="111" t="s">
        <v>513</v>
      </c>
      <c r="G48" s="111" t="s">
        <v>164</v>
      </c>
      <c r="H48" s="87">
        <v>7725</v>
      </c>
      <c r="I48" s="87">
        <v>4280</v>
      </c>
      <c r="J48" s="87">
        <v>0</v>
      </c>
      <c r="K48" s="87">
        <v>1199.2</v>
      </c>
      <c r="L48" s="108">
        <v>0</v>
      </c>
      <c r="M48" s="108">
        <v>1.1000000000000001E-2</v>
      </c>
      <c r="N48" s="108">
        <v>2.0999999999999999E-3</v>
      </c>
    </row>
    <row r="49" spans="2:14" customFormat="1" ht="15.75">
      <c r="B49" s="59" t="s">
        <v>545</v>
      </c>
      <c r="C49" s="111" t="s">
        <v>546</v>
      </c>
      <c r="D49" s="111" t="s">
        <v>373</v>
      </c>
      <c r="E49" s="111"/>
      <c r="F49" s="111" t="s">
        <v>513</v>
      </c>
      <c r="G49" s="111" t="s">
        <v>164</v>
      </c>
      <c r="H49" s="87">
        <v>1573</v>
      </c>
      <c r="I49" s="87">
        <v>40952</v>
      </c>
      <c r="J49" s="87">
        <v>0.92400000000000004</v>
      </c>
      <c r="K49" s="87">
        <v>2337.35</v>
      </c>
      <c r="L49" s="108">
        <v>0</v>
      </c>
      <c r="M49" s="108">
        <v>2.1400000000000002E-2</v>
      </c>
      <c r="N49" s="108">
        <v>4.1999999999999997E-3</v>
      </c>
    </row>
    <row r="50" spans="2:14">
      <c r="B50" s="59" t="s">
        <v>547</v>
      </c>
      <c r="C50" s="111" t="s">
        <v>548</v>
      </c>
      <c r="D50" s="111" t="s">
        <v>373</v>
      </c>
      <c r="E50" s="111"/>
      <c r="F50" s="111" t="s">
        <v>513</v>
      </c>
      <c r="G50" s="111" t="s">
        <v>164</v>
      </c>
      <c r="H50" s="87">
        <v>1898</v>
      </c>
      <c r="I50" s="87">
        <v>17487</v>
      </c>
      <c r="J50" s="87">
        <v>0</v>
      </c>
      <c r="K50" s="87">
        <v>1203.81</v>
      </c>
      <c r="L50" s="108">
        <v>0</v>
      </c>
      <c r="M50" s="108">
        <v>1.1000000000000001E-2</v>
      </c>
      <c r="N50" s="108">
        <v>2.2000000000000001E-3</v>
      </c>
    </row>
    <row r="51" spans="2:14">
      <c r="B51" s="59" t="s">
        <v>549</v>
      </c>
      <c r="C51" s="111" t="s">
        <v>550</v>
      </c>
      <c r="D51" s="111" t="s">
        <v>373</v>
      </c>
      <c r="E51" s="111"/>
      <c r="F51" s="111" t="s">
        <v>513</v>
      </c>
      <c r="G51" s="111" t="s">
        <v>164</v>
      </c>
      <c r="H51" s="87">
        <v>1140</v>
      </c>
      <c r="I51" s="87">
        <v>57610</v>
      </c>
      <c r="J51" s="87">
        <v>0</v>
      </c>
      <c r="K51" s="87">
        <v>2382.0500000000002</v>
      </c>
      <c r="L51" s="108">
        <v>0</v>
      </c>
      <c r="M51" s="108">
        <v>2.18E-2</v>
      </c>
      <c r="N51" s="108">
        <v>4.3E-3</v>
      </c>
    </row>
    <row r="52" spans="2:14">
      <c r="B52" s="59" t="s">
        <v>551</v>
      </c>
      <c r="C52" s="111" t="s">
        <v>552</v>
      </c>
      <c r="D52" s="111" t="s">
        <v>378</v>
      </c>
      <c r="E52" s="111"/>
      <c r="F52" s="111" t="s">
        <v>513</v>
      </c>
      <c r="G52" s="111" t="s">
        <v>164</v>
      </c>
      <c r="H52" s="87">
        <v>5094</v>
      </c>
      <c r="I52" s="87">
        <v>47531</v>
      </c>
      <c r="J52" s="87">
        <v>23.928999999999998</v>
      </c>
      <c r="K52" s="87">
        <v>8805.73</v>
      </c>
      <c r="L52" s="108">
        <v>0</v>
      </c>
      <c r="M52" s="108">
        <v>8.0700000000000008E-2</v>
      </c>
      <c r="N52" s="108">
        <v>1.5800000000000002E-2</v>
      </c>
    </row>
    <row r="53" spans="2:14">
      <c r="B53" s="59" t="s">
        <v>553</v>
      </c>
      <c r="C53" s="111" t="s">
        <v>554</v>
      </c>
      <c r="D53" s="111" t="s">
        <v>378</v>
      </c>
      <c r="E53" s="111"/>
      <c r="F53" s="111" t="s">
        <v>513</v>
      </c>
      <c r="G53" s="111" t="s">
        <v>164</v>
      </c>
      <c r="H53" s="87">
        <v>20224</v>
      </c>
      <c r="I53" s="87">
        <v>7232</v>
      </c>
      <c r="J53" s="87">
        <v>0</v>
      </c>
      <c r="K53" s="87">
        <v>5304.85</v>
      </c>
      <c r="L53" s="108">
        <v>0</v>
      </c>
      <c r="M53" s="108">
        <v>4.8600000000000004E-2</v>
      </c>
      <c r="N53" s="108">
        <v>9.4999999999999998E-3</v>
      </c>
    </row>
    <row r="54" spans="2:14">
      <c r="B54" s="59" t="s">
        <v>555</v>
      </c>
      <c r="C54" s="111" t="s">
        <v>556</v>
      </c>
      <c r="D54" s="111" t="s">
        <v>378</v>
      </c>
      <c r="E54" s="111"/>
      <c r="F54" s="111" t="s">
        <v>513</v>
      </c>
      <c r="G54" s="111" t="s">
        <v>164</v>
      </c>
      <c r="H54" s="87">
        <v>4795</v>
      </c>
      <c r="I54" s="87">
        <v>19248</v>
      </c>
      <c r="J54" s="87">
        <v>0</v>
      </c>
      <c r="K54" s="87">
        <v>3347.51</v>
      </c>
      <c r="L54" s="108">
        <v>0</v>
      </c>
      <c r="M54" s="108">
        <v>3.0699999999999998E-2</v>
      </c>
      <c r="N54" s="108">
        <v>6.0000000000000001E-3</v>
      </c>
    </row>
    <row r="55" spans="2:14">
      <c r="B55" s="59" t="s">
        <v>557</v>
      </c>
      <c r="C55" s="111" t="s">
        <v>558</v>
      </c>
      <c r="D55" s="111" t="s">
        <v>378</v>
      </c>
      <c r="E55" s="111"/>
      <c r="F55" s="111" t="s">
        <v>513</v>
      </c>
      <c r="G55" s="111" t="s">
        <v>164</v>
      </c>
      <c r="H55" s="87">
        <v>65780</v>
      </c>
      <c r="I55" s="87">
        <v>1903</v>
      </c>
      <c r="J55" s="87">
        <v>0</v>
      </c>
      <c r="K55" s="87">
        <v>4540.25</v>
      </c>
      <c r="L55" s="108">
        <v>0</v>
      </c>
      <c r="M55" s="108">
        <v>4.1599999999999998E-2</v>
      </c>
      <c r="N55" s="108">
        <v>8.1000000000000013E-3</v>
      </c>
    </row>
    <row r="56" spans="2:14">
      <c r="B56" s="59" t="s">
        <v>559</v>
      </c>
      <c r="C56" s="111" t="s">
        <v>560</v>
      </c>
      <c r="D56" s="111" t="s">
        <v>378</v>
      </c>
      <c r="E56" s="111"/>
      <c r="F56" s="111" t="s">
        <v>513</v>
      </c>
      <c r="G56" s="111" t="s">
        <v>164</v>
      </c>
      <c r="H56" s="87">
        <v>15842</v>
      </c>
      <c r="I56" s="87">
        <v>8384</v>
      </c>
      <c r="J56" s="87">
        <v>0</v>
      </c>
      <c r="K56" s="87">
        <v>4817.3599999999997</v>
      </c>
      <c r="L56" s="108">
        <v>0</v>
      </c>
      <c r="M56" s="108">
        <v>4.4199999999999996E-2</v>
      </c>
      <c r="N56" s="108">
        <v>8.6E-3</v>
      </c>
    </row>
    <row r="57" spans="2:14">
      <c r="B57" s="59" t="s">
        <v>561</v>
      </c>
      <c r="C57" s="111" t="s">
        <v>562</v>
      </c>
      <c r="D57" s="111" t="s">
        <v>378</v>
      </c>
      <c r="E57" s="111"/>
      <c r="F57" s="111" t="s">
        <v>513</v>
      </c>
      <c r="G57" s="111" t="s">
        <v>164</v>
      </c>
      <c r="H57" s="87">
        <v>6961</v>
      </c>
      <c r="I57" s="87">
        <v>3393</v>
      </c>
      <c r="J57" s="87">
        <v>0</v>
      </c>
      <c r="K57" s="87">
        <v>856.65</v>
      </c>
      <c r="L57" s="108">
        <v>0</v>
      </c>
      <c r="M57" s="108">
        <v>7.9000000000000008E-3</v>
      </c>
      <c r="N57" s="108">
        <v>1.5E-3</v>
      </c>
    </row>
    <row r="58" spans="2:14">
      <c r="B58" s="59" t="s">
        <v>563</v>
      </c>
      <c r="C58" s="111" t="s">
        <v>564</v>
      </c>
      <c r="D58" s="111" t="s">
        <v>378</v>
      </c>
      <c r="E58" s="111"/>
      <c r="F58" s="111" t="s">
        <v>513</v>
      </c>
      <c r="G58" s="111" t="s">
        <v>164</v>
      </c>
      <c r="H58" s="87">
        <v>4169</v>
      </c>
      <c r="I58" s="87">
        <v>11399</v>
      </c>
      <c r="J58" s="87">
        <v>0</v>
      </c>
      <c r="K58" s="87">
        <v>1723.64</v>
      </c>
      <c r="L58" s="108">
        <v>0</v>
      </c>
      <c r="M58" s="108">
        <v>1.5800000000000002E-2</v>
      </c>
      <c r="N58" s="108">
        <v>3.0999999999999999E-3</v>
      </c>
    </row>
    <row r="59" spans="2:14">
      <c r="B59" s="56" t="s">
        <v>264</v>
      </c>
      <c r="C59" s="112"/>
      <c r="D59" s="112"/>
      <c r="E59" s="112"/>
      <c r="F59" s="112"/>
      <c r="G59" s="112"/>
      <c r="H59" s="86"/>
      <c r="I59" s="86"/>
      <c r="J59" s="86"/>
      <c r="K59" s="86"/>
      <c r="L59" s="107"/>
      <c r="M59" s="107"/>
      <c r="N59" s="107"/>
    </row>
    <row r="60" spans="2:14">
      <c r="B60" s="59" t="s">
        <v>268</v>
      </c>
      <c r="C60" s="111"/>
      <c r="D60" s="111"/>
      <c r="E60" s="111"/>
      <c r="F60" s="111"/>
      <c r="G60" s="111"/>
      <c r="H60" s="87"/>
      <c r="I60" s="87"/>
      <c r="J60" s="87">
        <v>0</v>
      </c>
      <c r="K60" s="87"/>
      <c r="L60" s="108"/>
      <c r="M60" s="108">
        <v>0</v>
      </c>
      <c r="N60" s="108"/>
    </row>
    <row r="61" spans="2:14">
      <c r="B61" s="56" t="s">
        <v>72</v>
      </c>
      <c r="C61" s="112"/>
      <c r="D61" s="112"/>
      <c r="E61" s="112"/>
      <c r="F61" s="112"/>
      <c r="G61" s="112"/>
      <c r="H61" s="86"/>
      <c r="I61" s="86"/>
      <c r="J61" s="86"/>
      <c r="K61" s="86"/>
      <c r="L61" s="107"/>
      <c r="M61" s="107"/>
      <c r="N61" s="107"/>
    </row>
    <row r="62" spans="2:14">
      <c r="B62" s="59" t="s">
        <v>268</v>
      </c>
      <c r="C62" s="111"/>
      <c r="D62" s="111"/>
      <c r="E62" s="111"/>
      <c r="F62" s="111"/>
      <c r="G62" s="111"/>
      <c r="H62" s="87"/>
      <c r="I62" s="87"/>
      <c r="J62" s="87">
        <v>0</v>
      </c>
      <c r="K62" s="87"/>
      <c r="L62" s="108"/>
      <c r="M62" s="108">
        <v>0</v>
      </c>
      <c r="N62" s="108"/>
    </row>
    <row r="63" spans="2:14">
      <c r="B63" s="56" t="s">
        <v>82</v>
      </c>
      <c r="C63" s="112"/>
      <c r="D63" s="112"/>
      <c r="E63" s="112"/>
      <c r="F63" s="112"/>
      <c r="G63" s="112"/>
      <c r="H63" s="86"/>
      <c r="I63" s="86"/>
      <c r="J63" s="86"/>
      <c r="K63" s="86"/>
      <c r="L63" s="107"/>
      <c r="M63" s="107"/>
      <c r="N63" s="107"/>
    </row>
    <row r="64" spans="2:14">
      <c r="B64" s="114" t="s">
        <v>268</v>
      </c>
      <c r="C64" s="111"/>
      <c r="D64" s="111"/>
      <c r="E64" s="111"/>
      <c r="F64" s="111"/>
      <c r="G64" s="111"/>
      <c r="H64" s="87"/>
      <c r="I64" s="87"/>
      <c r="J64" s="87">
        <v>0</v>
      </c>
      <c r="K64" s="87"/>
      <c r="L64" s="108"/>
      <c r="M64" s="108">
        <v>0</v>
      </c>
      <c r="N64" s="108"/>
    </row>
    <row r="65" spans="2:14">
      <c r="B65" s="6" t="s">
        <v>249</v>
      </c>
      <c r="D65" s="1"/>
      <c r="E65" s="1"/>
      <c r="F65" s="1"/>
      <c r="G65" s="1"/>
    </row>
    <row r="66" spans="2:14">
      <c r="B66" s="6" t="s">
        <v>133</v>
      </c>
      <c r="D66" s="1"/>
      <c r="E66" s="1"/>
      <c r="F66" s="1"/>
      <c r="G66" s="1"/>
    </row>
    <row r="67" spans="2:14">
      <c r="B67" s="6" t="s">
        <v>245</v>
      </c>
      <c r="D67" s="1"/>
      <c r="E67" s="1"/>
      <c r="F67" s="1"/>
      <c r="G67" s="1"/>
    </row>
    <row r="68" spans="2:14">
      <c r="B68" s="6" t="s">
        <v>246</v>
      </c>
      <c r="D68" s="1"/>
      <c r="E68" s="1"/>
      <c r="F68" s="1"/>
      <c r="G68" s="1"/>
    </row>
    <row r="69" spans="2:14">
      <c r="B69" s="6" t="s">
        <v>247</v>
      </c>
      <c r="D69" s="1"/>
      <c r="E69" s="1"/>
      <c r="F69" s="1"/>
      <c r="G69" s="1"/>
    </row>
    <row r="70" spans="2:14">
      <c r="B70" s="134" t="s">
        <v>256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0:N70"/>
  </mergeCells>
  <phoneticPr fontId="4" type="noConversion"/>
  <dataValidations count="1">
    <dataValidation allowBlank="1" showInputMessage="1" showErrorMessage="1" sqref="J5:J7 J10:J11 K5:XFD11 A5:I11 A50:A1048576 O50:XFD1048576 B71:N1048576 B50:N69" xr:uid="{00000000-0002-0000-06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K35" sqref="K35"/>
    </sheetView>
  </sheetViews>
  <sheetFormatPr defaultColWidth="9.140625" defaultRowHeight="18"/>
  <cols>
    <col min="1" max="1" width="6.28515625" style="1" customWidth="1"/>
    <col min="2" max="2" width="40.140625" style="2" customWidth="1"/>
    <col min="3" max="3" width="15.5703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6.42578125" style="1" bestFit="1" customWidth="1"/>
    <col min="11" max="11" width="11.7109375" style="1" bestFit="1" customWidth="1"/>
    <col min="12" max="12" width="13.14062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278</v>
      </c>
    </row>
    <row r="2" spans="2:65">
      <c r="B2" s="80" t="s">
        <v>279</v>
      </c>
    </row>
    <row r="3" spans="2:65">
      <c r="B3" s="80" t="s">
        <v>620</v>
      </c>
    </row>
    <row r="4" spans="2:65">
      <c r="B4" s="80" t="s">
        <v>621</v>
      </c>
    </row>
    <row r="6" spans="2:65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5" ht="26.25" customHeight="1">
      <c r="B7" s="147" t="s">
        <v>112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8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8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83"/>
      <c r="D11" s="83"/>
      <c r="E11" s="83"/>
      <c r="F11" s="83"/>
      <c r="G11" s="83"/>
      <c r="H11" s="83"/>
      <c r="I11" s="83"/>
      <c r="J11" s="82">
        <v>2607156.5499999998</v>
      </c>
      <c r="K11" s="82"/>
      <c r="L11" s="82">
        <v>13884.11</v>
      </c>
      <c r="M11" s="106"/>
      <c r="N11" s="106"/>
      <c r="O11" s="106">
        <v>2.4900000000000002E-2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5.75">
      <c r="B13" s="58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75">
      <c r="B14" s="64" t="s">
        <v>268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5.75">
      <c r="B15" s="58" t="s">
        <v>565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75">
      <c r="B16" s="64" t="s">
        <v>268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5.75">
      <c r="B17" s="58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75">
      <c r="B18" s="64" t="s">
        <v>268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5.75">
      <c r="B19" s="58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75">
      <c r="B20" s="64" t="s">
        <v>268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5.75">
      <c r="B21" s="58" t="s">
        <v>231</v>
      </c>
      <c r="C21" s="112"/>
      <c r="D21" s="112"/>
      <c r="E21" s="112"/>
      <c r="F21" s="112"/>
      <c r="G21" s="112"/>
      <c r="H21" s="112"/>
      <c r="I21" s="112"/>
      <c r="J21" s="86">
        <v>2607156.5499999998</v>
      </c>
      <c r="K21" s="86"/>
      <c r="L21" s="86">
        <v>13884.11</v>
      </c>
      <c r="M21" s="107"/>
      <c r="N21" s="107"/>
      <c r="O21" s="107">
        <v>2.4900000000000002E-2</v>
      </c>
    </row>
    <row r="22" spans="2:15" customFormat="1" ht="15.75">
      <c r="B22" s="58" t="s">
        <v>58</v>
      </c>
      <c r="C22" s="112"/>
      <c r="D22" s="112"/>
      <c r="E22" s="112"/>
      <c r="F22" s="112"/>
      <c r="G22" s="112"/>
      <c r="H22" s="112"/>
      <c r="I22" s="112"/>
      <c r="J22" s="86">
        <v>2595972</v>
      </c>
      <c r="K22" s="86"/>
      <c r="L22" s="86">
        <v>2867.77</v>
      </c>
      <c r="M22" s="107"/>
      <c r="N22" s="107"/>
      <c r="O22" s="107">
        <v>5.1000000000000004E-3</v>
      </c>
    </row>
    <row r="23" spans="2:15" customFormat="1" ht="15.75">
      <c r="B23" s="64" t="s">
        <v>566</v>
      </c>
      <c r="C23" s="111">
        <v>5130018</v>
      </c>
      <c r="D23" s="111" t="s">
        <v>142</v>
      </c>
      <c r="E23" s="111">
        <v>1818</v>
      </c>
      <c r="F23" s="111" t="s">
        <v>519</v>
      </c>
      <c r="G23" s="111">
        <v>0</v>
      </c>
      <c r="H23" s="111" t="s">
        <v>281</v>
      </c>
      <c r="I23" s="111" t="s">
        <v>165</v>
      </c>
      <c r="J23" s="87">
        <v>2595972</v>
      </c>
      <c r="K23" s="87">
        <v>110.47</v>
      </c>
      <c r="L23" s="87">
        <v>2867.77</v>
      </c>
      <c r="M23" s="108">
        <v>0</v>
      </c>
      <c r="N23" s="108">
        <v>0.20660000000000001</v>
      </c>
      <c r="O23" s="108">
        <v>5.1000000000000004E-3</v>
      </c>
    </row>
    <row r="24" spans="2:15" customFormat="1" ht="15.75">
      <c r="B24" s="58" t="s">
        <v>565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4" t="s">
        <v>268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8" t="s">
        <v>30</v>
      </c>
      <c r="C26" s="112"/>
      <c r="D26" s="112"/>
      <c r="E26" s="112"/>
      <c r="F26" s="112"/>
      <c r="G26" s="112"/>
      <c r="H26" s="112"/>
      <c r="I26" s="112"/>
      <c r="J26" s="86">
        <v>11184.55</v>
      </c>
      <c r="K26" s="86"/>
      <c r="L26" s="86">
        <v>11016.34</v>
      </c>
      <c r="M26" s="107"/>
      <c r="N26" s="107"/>
      <c r="O26" s="107">
        <v>1.9699999999999999E-2</v>
      </c>
    </row>
    <row r="27" spans="2:15">
      <c r="B27" s="64" t="s">
        <v>268</v>
      </c>
      <c r="C27" s="111"/>
      <c r="D27" s="111"/>
      <c r="E27" s="111"/>
      <c r="F27" s="111"/>
      <c r="G27" s="111"/>
      <c r="H27" s="111"/>
      <c r="I27" s="111"/>
      <c r="J27" s="87"/>
      <c r="K27" s="87"/>
      <c r="L27" s="87"/>
      <c r="M27" s="108"/>
      <c r="N27" s="108"/>
      <c r="O27" s="108"/>
    </row>
    <row r="28" spans="2:15">
      <c r="B28" s="64" t="s">
        <v>567</v>
      </c>
      <c r="C28" s="111" t="s">
        <v>568</v>
      </c>
      <c r="D28" s="111" t="s">
        <v>26</v>
      </c>
      <c r="E28" s="111">
        <v>6467</v>
      </c>
      <c r="F28" s="111" t="s">
        <v>513</v>
      </c>
      <c r="G28" s="111">
        <v>0</v>
      </c>
      <c r="H28" s="111" t="s">
        <v>281</v>
      </c>
      <c r="I28" s="111" t="s">
        <v>164</v>
      </c>
      <c r="J28" s="87">
        <v>739.69</v>
      </c>
      <c r="K28" s="87">
        <v>118157.00000000001</v>
      </c>
      <c r="L28" s="87">
        <v>3169.98</v>
      </c>
      <c r="M28" s="108">
        <v>0</v>
      </c>
      <c r="N28" s="108">
        <v>0.22829999999999998</v>
      </c>
      <c r="O28" s="108">
        <v>5.6999999999999993E-3</v>
      </c>
    </row>
    <row r="29" spans="2:15" ht="31.5">
      <c r="B29" s="64" t="s">
        <v>569</v>
      </c>
      <c r="C29" s="111" t="s">
        <v>570</v>
      </c>
      <c r="D29" s="111" t="s">
        <v>26</v>
      </c>
      <c r="E29" s="111">
        <v>5617</v>
      </c>
      <c r="F29" s="111" t="s">
        <v>513</v>
      </c>
      <c r="G29" s="111">
        <v>0</v>
      </c>
      <c r="H29" s="111" t="s">
        <v>281</v>
      </c>
      <c r="I29" s="111" t="s">
        <v>164</v>
      </c>
      <c r="J29" s="87">
        <v>10444.86</v>
      </c>
      <c r="K29" s="87">
        <v>20711.800000000003</v>
      </c>
      <c r="L29" s="87">
        <v>7846.36</v>
      </c>
      <c r="M29" s="108">
        <v>0</v>
      </c>
      <c r="N29" s="108">
        <v>0.56509999999999994</v>
      </c>
      <c r="O29" s="108">
        <v>1.41E-2</v>
      </c>
    </row>
    <row r="30" spans="2:15">
      <c r="B30" s="58" t="s">
        <v>72</v>
      </c>
      <c r="C30" s="112"/>
      <c r="D30" s="112"/>
      <c r="E30" s="112"/>
      <c r="F30" s="112"/>
      <c r="G30" s="112"/>
      <c r="H30" s="112"/>
      <c r="I30" s="112"/>
      <c r="J30" s="86"/>
      <c r="K30" s="86"/>
      <c r="L30" s="86"/>
      <c r="M30" s="107"/>
      <c r="N30" s="107"/>
      <c r="O30" s="107"/>
    </row>
    <row r="31" spans="2:15">
      <c r="B31" s="116" t="s">
        <v>268</v>
      </c>
      <c r="C31" s="111"/>
      <c r="D31" s="111"/>
      <c r="E31" s="111"/>
      <c r="F31" s="111"/>
      <c r="G31" s="111"/>
      <c r="H31" s="111"/>
      <c r="I31" s="111"/>
      <c r="J31" s="87"/>
      <c r="K31" s="87"/>
      <c r="L31" s="87"/>
      <c r="M31" s="108"/>
      <c r="N31" s="108"/>
      <c r="O31" s="108"/>
    </row>
    <row r="32" spans="2:15">
      <c r="B32" s="6" t="s">
        <v>249</v>
      </c>
      <c r="D32" s="1"/>
      <c r="E32" s="1"/>
    </row>
    <row r="33" spans="2:15">
      <c r="B33" s="6" t="s">
        <v>133</v>
      </c>
      <c r="D33" s="1"/>
      <c r="E33" s="1"/>
    </row>
    <row r="34" spans="2:15">
      <c r="B34" s="6" t="s">
        <v>245</v>
      </c>
      <c r="C34" s="1"/>
      <c r="D34" s="1"/>
      <c r="E34" s="1"/>
    </row>
    <row r="35" spans="2:15">
      <c r="B35" s="6" t="s">
        <v>246</v>
      </c>
      <c r="C35" s="1"/>
      <c r="D35" s="1"/>
      <c r="E35" s="1"/>
    </row>
    <row r="36" spans="2:15"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6:O36"/>
  </mergeCells>
  <phoneticPr fontId="4" type="noConversion"/>
  <dataValidations count="1">
    <dataValidation allowBlank="1" showInputMessage="1" showErrorMessage="1" sqref="P25:XFD1048576 A5:XFD11 A25:A1048576 B37:O1048576 B25:O35" xr:uid="{00000000-0002-0000-07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L21"/>
    </sheetView>
  </sheetViews>
  <sheetFormatPr defaultColWidth="9.140625" defaultRowHeight="18"/>
  <cols>
    <col min="1" max="1" width="6.28515625" style="1" customWidth="1"/>
    <col min="2" max="2" width="47.42578125" style="2" customWidth="1"/>
    <col min="3" max="3" width="15.28515625" style="2" bestFit="1" customWidth="1"/>
    <col min="4" max="4" width="10.28515625" style="2" customWidth="1"/>
    <col min="5" max="5" width="32.7109375" style="2" bestFit="1" customWidth="1"/>
    <col min="6" max="6" width="12.42578125" style="1" bestFit="1" customWidth="1"/>
    <col min="7" max="7" width="13.140625" style="1" bestFit="1" customWidth="1"/>
    <col min="8" max="8" width="8.28515625" style="1" bestFit="1" customWidth="1"/>
    <col min="9" max="9" width="10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278</v>
      </c>
    </row>
    <row r="2" spans="2:60">
      <c r="B2" s="80" t="s">
        <v>279</v>
      </c>
    </row>
    <row r="3" spans="2:60">
      <c r="B3" s="80" t="s">
        <v>620</v>
      </c>
    </row>
    <row r="4" spans="2:60">
      <c r="B4" s="80" t="s">
        <v>621</v>
      </c>
    </row>
    <row r="6" spans="2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0" ht="26.25" customHeight="1">
      <c r="B7" s="147" t="s">
        <v>113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H7" s="3"/>
    </row>
    <row r="8" spans="2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BD8" s="1"/>
      <c r="BE8" s="1"/>
    </row>
    <row r="9" spans="2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2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2:60" s="4" customFormat="1" ht="18" customHeight="1">
      <c r="B11" s="55" t="s">
        <v>51</v>
      </c>
      <c r="C11" s="83"/>
      <c r="D11" s="83"/>
      <c r="E11" s="83"/>
      <c r="F11" s="83"/>
      <c r="G11" s="82">
        <v>19827</v>
      </c>
      <c r="H11" s="82"/>
      <c r="I11" s="82">
        <v>394.08</v>
      </c>
      <c r="J11" s="106"/>
      <c r="K11" s="106"/>
      <c r="L11" s="106">
        <v>7.000000000000001E-4</v>
      </c>
      <c r="BC11" s="1"/>
      <c r="BD11" s="3"/>
      <c r="BE11" s="1"/>
      <c r="BG11" s="1"/>
    </row>
    <row r="12" spans="2:60" customFormat="1" ht="18" customHeight="1">
      <c r="B12" s="58" t="s">
        <v>571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0" customFormat="1" ht="15.75">
      <c r="B13" s="65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  <c r="L13" s="108"/>
    </row>
    <row r="14" spans="2:60" customFormat="1" ht="15.75">
      <c r="B14" s="58" t="s">
        <v>233</v>
      </c>
      <c r="C14" s="112"/>
      <c r="D14" s="112"/>
      <c r="E14" s="112"/>
      <c r="F14" s="112"/>
      <c r="G14" s="86">
        <v>19827</v>
      </c>
      <c r="H14" s="86"/>
      <c r="I14" s="86">
        <v>394.08</v>
      </c>
      <c r="J14" s="107"/>
      <c r="K14" s="107"/>
      <c r="L14" s="107">
        <v>7.000000000000001E-4</v>
      </c>
    </row>
    <row r="15" spans="2:60" customFormat="1" ht="15.75">
      <c r="B15" s="65" t="s">
        <v>268</v>
      </c>
      <c r="C15" s="111"/>
      <c r="D15" s="111"/>
      <c r="E15" s="111"/>
      <c r="F15" s="111"/>
      <c r="G15" s="87"/>
      <c r="H15" s="87"/>
      <c r="I15" s="87"/>
      <c r="J15" s="108"/>
      <c r="K15" s="108"/>
      <c r="L15" s="108"/>
    </row>
    <row r="16" spans="2:60" customFormat="1" ht="31.5">
      <c r="B16" s="117" t="s">
        <v>572</v>
      </c>
      <c r="C16" s="111" t="s">
        <v>573</v>
      </c>
      <c r="D16" s="111" t="s">
        <v>373</v>
      </c>
      <c r="E16" s="111" t="s">
        <v>386</v>
      </c>
      <c r="F16" s="111" t="s">
        <v>164</v>
      </c>
      <c r="G16" s="87">
        <v>19827</v>
      </c>
      <c r="H16" s="87">
        <v>548</v>
      </c>
      <c r="I16" s="87">
        <v>394.08</v>
      </c>
      <c r="J16" s="108">
        <v>0</v>
      </c>
      <c r="K16" s="108">
        <v>1</v>
      </c>
      <c r="L16" s="108">
        <v>7.000000000000001E-4</v>
      </c>
    </row>
    <row r="17" spans="1:12" customFormat="1">
      <c r="A17" s="1"/>
      <c r="B17" s="6" t="s">
        <v>249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133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6" t="s">
        <v>246</v>
      </c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>
      <c r="A21" s="1"/>
      <c r="B21" s="134" t="s">
        <v>256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</row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1:L21"/>
  </mergeCells>
  <phoneticPr fontId="4" type="noConversion"/>
  <dataValidations count="1">
    <dataValidation allowBlank="1" showInputMessage="1" showErrorMessage="1" sqref="A5:XFD11 A25:XFD1048576 A17:A21 B17:L20" xr:uid="{00000000-0002-0000-08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8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278</v>
      </c>
    </row>
    <row r="2" spans="2:61">
      <c r="B2" s="80" t="s">
        <v>279</v>
      </c>
    </row>
    <row r="3" spans="2:61">
      <c r="B3" s="80" t="s">
        <v>620</v>
      </c>
    </row>
    <row r="4" spans="2:61">
      <c r="B4" s="80" t="s">
        <v>621</v>
      </c>
    </row>
    <row r="6" spans="2:6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1" ht="26.25" customHeight="1">
      <c r="B7" s="147" t="s">
        <v>114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83"/>
      <c r="D11" s="83"/>
      <c r="E11" s="83"/>
      <c r="F11" s="83"/>
      <c r="G11" s="82"/>
      <c r="H11" s="82"/>
      <c r="I11" s="82"/>
      <c r="J11" s="106"/>
      <c r="K11" s="106"/>
      <c r="L11" s="106"/>
      <c r="BD11" s="1"/>
      <c r="BE11" s="3"/>
      <c r="BF11" s="1"/>
      <c r="BH11" s="1"/>
    </row>
    <row r="12" spans="2:61" customFormat="1" ht="15.75">
      <c r="B12" s="56" t="s">
        <v>232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5.75">
      <c r="B13" s="56" t="s">
        <v>219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75">
      <c r="B14" s="59" t="s">
        <v>268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5.75">
      <c r="B15" s="56" t="s">
        <v>574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75">
      <c r="B16" s="59" t="s">
        <v>268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1:12" customFormat="1" ht="15.75">
      <c r="B17" s="56" t="s">
        <v>220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1:12" customFormat="1" ht="15.75">
      <c r="B18" s="59" t="s">
        <v>268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1:12" customFormat="1" ht="15.75">
      <c r="B19" s="56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1:12" customFormat="1" ht="15.75">
      <c r="B20" s="59" t="s">
        <v>268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1:12" customFormat="1" ht="15.75">
      <c r="B21" s="56" t="s">
        <v>231</v>
      </c>
      <c r="C21" s="112"/>
      <c r="D21" s="112"/>
      <c r="E21" s="112"/>
      <c r="F21" s="112"/>
      <c r="G21" s="86"/>
      <c r="H21" s="86"/>
      <c r="I21" s="86"/>
      <c r="J21" s="107"/>
      <c r="K21" s="107"/>
      <c r="L21" s="107"/>
    </row>
    <row r="22" spans="1:12" customFormat="1" ht="15.75">
      <c r="B22" s="56" t="s">
        <v>219</v>
      </c>
      <c r="C22" s="112"/>
      <c r="D22" s="112"/>
      <c r="E22" s="112"/>
      <c r="F22" s="112"/>
      <c r="G22" s="86"/>
      <c r="H22" s="86"/>
      <c r="I22" s="86"/>
      <c r="J22" s="107"/>
      <c r="K22" s="107"/>
      <c r="L22" s="107"/>
    </row>
    <row r="23" spans="1:12" customFormat="1" ht="15.75">
      <c r="B23" s="59" t="s">
        <v>268</v>
      </c>
      <c r="C23" s="111"/>
      <c r="D23" s="111"/>
      <c r="E23" s="111"/>
      <c r="F23" s="111"/>
      <c r="G23" s="87"/>
      <c r="H23" s="87"/>
      <c r="I23" s="87"/>
      <c r="J23" s="108"/>
      <c r="K23" s="108"/>
      <c r="L23" s="108"/>
    </row>
    <row r="24" spans="1:12" customFormat="1" ht="15.75">
      <c r="B24" s="56" t="s">
        <v>224</v>
      </c>
      <c r="C24" s="112"/>
      <c r="D24" s="112"/>
      <c r="E24" s="112"/>
      <c r="F24" s="112"/>
      <c r="G24" s="86"/>
      <c r="H24" s="86"/>
      <c r="I24" s="86"/>
      <c r="J24" s="107"/>
      <c r="K24" s="107"/>
      <c r="L24" s="107"/>
    </row>
    <row r="25" spans="1:12" customFormat="1" ht="15.75">
      <c r="B25" s="59" t="s">
        <v>268</v>
      </c>
      <c r="C25" s="111"/>
      <c r="D25" s="111"/>
      <c r="E25" s="111"/>
      <c r="F25" s="111"/>
      <c r="G25" s="87"/>
      <c r="H25" s="87"/>
      <c r="I25" s="87"/>
      <c r="J25" s="108"/>
      <c r="K25" s="108"/>
      <c r="L25" s="108"/>
    </row>
    <row r="26" spans="1:12" customFormat="1" ht="15.75">
      <c r="B26" s="56" t="s">
        <v>220</v>
      </c>
      <c r="C26" s="112"/>
      <c r="D26" s="112"/>
      <c r="E26" s="112"/>
      <c r="F26" s="112"/>
      <c r="G26" s="86"/>
      <c r="H26" s="86"/>
      <c r="I26" s="86"/>
      <c r="J26" s="107"/>
      <c r="K26" s="107"/>
      <c r="L26" s="107"/>
    </row>
    <row r="27" spans="1:12" customFormat="1" ht="15.75">
      <c r="B27" s="59" t="s">
        <v>268</v>
      </c>
      <c r="C27" s="111"/>
      <c r="D27" s="111"/>
      <c r="E27" s="111"/>
      <c r="F27" s="111"/>
      <c r="G27" s="87"/>
      <c r="H27" s="87"/>
      <c r="I27" s="87"/>
      <c r="J27" s="108"/>
      <c r="K27" s="108"/>
      <c r="L27" s="108"/>
    </row>
    <row r="28" spans="1:12" customFormat="1" ht="15.75">
      <c r="B28" s="56" t="s">
        <v>221</v>
      </c>
      <c r="C28" s="112"/>
      <c r="D28" s="112"/>
      <c r="E28" s="112"/>
      <c r="F28" s="112"/>
      <c r="G28" s="86"/>
      <c r="H28" s="86"/>
      <c r="I28" s="86"/>
      <c r="J28" s="107"/>
      <c r="K28" s="107"/>
      <c r="L28" s="107"/>
    </row>
    <row r="29" spans="1:12" customFormat="1" ht="15.75">
      <c r="B29" s="59" t="s">
        <v>268</v>
      </c>
      <c r="C29" s="111"/>
      <c r="D29" s="111"/>
      <c r="E29" s="111"/>
      <c r="F29" s="111"/>
      <c r="G29" s="87"/>
      <c r="H29" s="87"/>
      <c r="I29" s="87"/>
      <c r="J29" s="108"/>
      <c r="K29" s="108"/>
      <c r="L29" s="108"/>
    </row>
    <row r="30" spans="1:12" customFormat="1" ht="15.75">
      <c r="B30" s="56" t="s">
        <v>72</v>
      </c>
      <c r="C30" s="112"/>
      <c r="D30" s="112"/>
      <c r="E30" s="112"/>
      <c r="F30" s="112"/>
      <c r="G30" s="86"/>
      <c r="H30" s="86"/>
      <c r="I30" s="86"/>
      <c r="J30" s="107"/>
      <c r="K30" s="107"/>
      <c r="L30" s="107"/>
    </row>
    <row r="31" spans="1:12" customFormat="1" ht="15.75">
      <c r="B31" s="114" t="s">
        <v>268</v>
      </c>
      <c r="C31" s="111"/>
      <c r="D31" s="111"/>
      <c r="E31" s="111"/>
      <c r="F31" s="111"/>
      <c r="G31" s="87"/>
      <c r="H31" s="87"/>
      <c r="I31" s="87"/>
      <c r="J31" s="108"/>
      <c r="K31" s="108"/>
      <c r="L31" s="108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topLeftCell="A4" workbookViewId="0">
      <selection activeCell="C5" sqref="C5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278</v>
      </c>
    </row>
    <row r="2" spans="1:60">
      <c r="B2" s="80" t="s">
        <v>279</v>
      </c>
    </row>
    <row r="3" spans="1:60">
      <c r="B3" s="80" t="s">
        <v>620</v>
      </c>
    </row>
    <row r="4" spans="1:60">
      <c r="B4" s="80" t="s">
        <v>621</v>
      </c>
    </row>
    <row r="6" spans="1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9"/>
      <c r="BD6" s="1" t="s">
        <v>142</v>
      </c>
      <c r="BF6" s="1" t="s">
        <v>175</v>
      </c>
      <c r="BH6" s="3" t="s">
        <v>165</v>
      </c>
    </row>
    <row r="7" spans="1:60" ht="26.25" customHeight="1">
      <c r="B7" s="147" t="s">
        <v>115</v>
      </c>
      <c r="C7" s="148"/>
      <c r="D7" s="148"/>
      <c r="E7" s="148"/>
      <c r="F7" s="148"/>
      <c r="G7" s="148"/>
      <c r="H7" s="148"/>
      <c r="I7" s="148"/>
      <c r="J7" s="148"/>
      <c r="K7" s="149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8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83"/>
      <c r="D11" s="83"/>
      <c r="E11" s="83"/>
      <c r="F11" s="83"/>
      <c r="G11" s="82"/>
      <c r="H11" s="82"/>
      <c r="I11" s="82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575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75">
      <c r="B13" s="66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5.75">
      <c r="B14" s="56" t="s">
        <v>576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75">
      <c r="B15" s="118" t="s">
        <v>268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12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278</v>
      </c>
    </row>
    <row r="2" spans="2:81">
      <c r="B2" s="80" t="s">
        <v>279</v>
      </c>
    </row>
    <row r="3" spans="2:81">
      <c r="B3" s="80" t="s">
        <v>620</v>
      </c>
    </row>
    <row r="4" spans="2:81">
      <c r="B4" s="80" t="s">
        <v>621</v>
      </c>
    </row>
    <row r="6" spans="2:8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81" ht="26.25" customHeight="1">
      <c r="B7" s="147" t="s">
        <v>116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8"/>
      <c r="H11" s="83"/>
      <c r="I11" s="83"/>
      <c r="J11" s="106"/>
      <c r="K11" s="106"/>
      <c r="L11" s="82"/>
      <c r="M11" s="82"/>
      <c r="N11" s="82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5.75">
      <c r="B13" s="58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75">
      <c r="B14" s="59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5.75">
      <c r="B15" s="58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75">
      <c r="B16" s="59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8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59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59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59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59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8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8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59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8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59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8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59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59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59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4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6" workbookViewId="0">
      <selection activeCell="C5" sqref="C5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278</v>
      </c>
    </row>
    <row r="2" spans="2:72">
      <c r="B2" s="80" t="s">
        <v>279</v>
      </c>
    </row>
    <row r="3" spans="2:72">
      <c r="B3" s="80" t="s">
        <v>620</v>
      </c>
    </row>
    <row r="4" spans="2:72">
      <c r="B4" s="80" t="s">
        <v>621</v>
      </c>
    </row>
    <row r="6" spans="2:7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72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8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88"/>
      <c r="G11" s="83"/>
      <c r="H11" s="83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75">
      <c r="B13" s="66" t="s">
        <v>268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75">
      <c r="B14" s="66" t="s">
        <v>268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75">
      <c r="B15" s="66" t="s">
        <v>268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75">
      <c r="B16" s="66" t="s">
        <v>268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75">
      <c r="B17" s="66" t="s">
        <v>268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5.75">
      <c r="B18" s="56" t="s">
        <v>231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5.75">
      <c r="B19" s="56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75">
      <c r="B20" s="66" t="s">
        <v>268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5.75">
      <c r="B21" s="56" t="s">
        <v>577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75">
      <c r="B22" s="118" t="s">
        <v>268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12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278</v>
      </c>
    </row>
    <row r="2" spans="2:65">
      <c r="B2" s="80" t="s">
        <v>279</v>
      </c>
    </row>
    <row r="3" spans="2:65">
      <c r="B3" s="80" t="s">
        <v>620</v>
      </c>
    </row>
    <row r="4" spans="2:65">
      <c r="B4" s="80" t="s">
        <v>621</v>
      </c>
    </row>
    <row r="6" spans="2:6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65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65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83"/>
      <c r="D11" s="83"/>
      <c r="E11" s="83"/>
      <c r="F11" s="83"/>
      <c r="G11" s="83"/>
      <c r="H11" s="83"/>
      <c r="I11" s="88"/>
      <c r="J11" s="83"/>
      <c r="K11" s="83"/>
      <c r="L11" s="106"/>
      <c r="M11" s="106"/>
      <c r="N11" s="82"/>
      <c r="O11" s="82"/>
      <c r="P11" s="82"/>
      <c r="Q11" s="106"/>
      <c r="R11" s="106"/>
      <c r="S11" s="106"/>
      <c r="T11" s="5"/>
      <c r="BJ11" s="1"/>
      <c r="BM11" s="1"/>
    </row>
    <row r="12" spans="2:65" customFormat="1" ht="20.25" customHeight="1">
      <c r="B12" s="58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5.75">
      <c r="B13" s="58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75">
      <c r="B14" s="66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5.75">
      <c r="B15" s="58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75">
      <c r="B16" s="66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8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6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8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6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8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8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6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8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A4" workbookViewId="0">
      <selection activeCell="M1" sqref="M1:N1048576"/>
    </sheetView>
  </sheetViews>
  <sheetFormatPr defaultColWidth="9.140625" defaultRowHeight="18"/>
  <cols>
    <col min="1" max="1" width="6.28515625" style="1" customWidth="1"/>
    <col min="2" max="2" width="36.28515625" style="2" customWidth="1"/>
    <col min="3" max="3" width="13.140625" style="2" customWidth="1"/>
    <col min="4" max="4" width="10" style="2" customWidth="1"/>
    <col min="5" max="5" width="7.5703125" style="2" customWidth="1"/>
    <col min="6" max="6" width="18.28515625" style="1" bestFit="1" customWidth="1"/>
    <col min="7" max="7" width="5.5703125" style="1" customWidth="1"/>
    <col min="8" max="8" width="8.42578125" style="1" bestFit="1" customWidth="1"/>
    <col min="9" max="9" width="12.28515625" style="1" customWidth="1"/>
    <col min="10" max="10" width="6" style="1" bestFit="1" customWidth="1"/>
    <col min="11" max="11" width="9.85546875" style="1" bestFit="1" customWidth="1"/>
    <col min="12" max="12" width="8.7109375" style="1" customWidth="1"/>
    <col min="13" max="13" width="9.28515625" style="1" bestFit="1" customWidth="1"/>
    <col min="14" max="14" width="14.5703125" style="1" bestFit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278</v>
      </c>
    </row>
    <row r="2" spans="2:81">
      <c r="B2" s="80" t="s">
        <v>279</v>
      </c>
    </row>
    <row r="3" spans="2:81">
      <c r="B3" s="80" t="s">
        <v>620</v>
      </c>
    </row>
    <row r="4" spans="2:81">
      <c r="B4" s="80" t="s">
        <v>621</v>
      </c>
    </row>
    <row r="6" spans="2:81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81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81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83"/>
      <c r="D11" s="83"/>
      <c r="E11" s="83"/>
      <c r="F11" s="83"/>
      <c r="G11" s="83"/>
      <c r="H11" s="83"/>
      <c r="I11" s="88"/>
      <c r="J11" s="83"/>
      <c r="K11" s="83"/>
      <c r="L11" s="106"/>
      <c r="M11" s="106">
        <v>3.5000000000000003E-2</v>
      </c>
      <c r="N11" s="82">
        <v>570191.88</v>
      </c>
      <c r="O11" s="82"/>
      <c r="P11" s="82">
        <v>0.05</v>
      </c>
      <c r="Q11" s="106"/>
      <c r="R11" s="106"/>
      <c r="S11" s="106"/>
      <c r="T11" s="5"/>
      <c r="BZ11" s="1"/>
      <c r="CC11" s="1"/>
    </row>
    <row r="12" spans="2:81" customFormat="1" ht="17.25" customHeight="1">
      <c r="B12" s="58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>
        <v>3.5000000000000003E-2</v>
      </c>
      <c r="N12" s="86">
        <v>570191.88</v>
      </c>
      <c r="O12" s="86"/>
      <c r="P12" s="86">
        <v>0.05</v>
      </c>
      <c r="Q12" s="107"/>
      <c r="R12" s="107"/>
      <c r="S12" s="107"/>
    </row>
    <row r="13" spans="2:81" customFormat="1" ht="15.75">
      <c r="B13" s="58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>
        <v>3.49E-2</v>
      </c>
      <c r="N13" s="86">
        <v>517631.88</v>
      </c>
      <c r="O13" s="86"/>
      <c r="P13" s="86">
        <v>0.05</v>
      </c>
      <c r="Q13" s="107"/>
      <c r="R13" s="107"/>
      <c r="S13" s="107"/>
    </row>
    <row r="14" spans="2:81" customFormat="1" ht="15.75">
      <c r="B14" s="66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81" customFormat="1" ht="15.75">
      <c r="B15" s="66" t="s">
        <v>578</v>
      </c>
      <c r="C15" s="111">
        <v>1760016</v>
      </c>
      <c r="D15" s="111"/>
      <c r="E15" s="111">
        <v>2163</v>
      </c>
      <c r="F15" s="111" t="s">
        <v>351</v>
      </c>
      <c r="G15" s="111">
        <v>0</v>
      </c>
      <c r="H15" s="111" t="s">
        <v>281</v>
      </c>
      <c r="I15" s="90">
        <v>36303</v>
      </c>
      <c r="J15" s="111">
        <v>0</v>
      </c>
      <c r="K15" s="111" t="s">
        <v>165</v>
      </c>
      <c r="L15" s="108">
        <v>0.04</v>
      </c>
      <c r="M15" s="108">
        <v>0.04</v>
      </c>
      <c r="N15" s="87">
        <v>253687.79</v>
      </c>
      <c r="O15" s="87">
        <v>0.01</v>
      </c>
      <c r="P15" s="87">
        <v>0.03</v>
      </c>
      <c r="Q15" s="108">
        <v>0</v>
      </c>
      <c r="R15" s="108">
        <v>0.48080000000000001</v>
      </c>
      <c r="S15" s="108">
        <v>0</v>
      </c>
    </row>
    <row r="16" spans="2:81" customFormat="1" ht="15.75">
      <c r="B16" s="66" t="s">
        <v>579</v>
      </c>
      <c r="C16" s="111">
        <v>39800107</v>
      </c>
      <c r="D16" s="111"/>
      <c r="E16" s="111">
        <v>398</v>
      </c>
      <c r="F16" s="111" t="s">
        <v>580</v>
      </c>
      <c r="G16" s="111">
        <v>0</v>
      </c>
      <c r="H16" s="111" t="s">
        <v>281</v>
      </c>
      <c r="I16" s="90">
        <v>36304</v>
      </c>
      <c r="J16" s="111">
        <v>0</v>
      </c>
      <c r="K16" s="111" t="s">
        <v>165</v>
      </c>
      <c r="L16" s="108">
        <v>0.03</v>
      </c>
      <c r="M16" s="108">
        <v>0.03</v>
      </c>
      <c r="N16" s="87">
        <v>131565.04</v>
      </c>
      <c r="O16" s="87">
        <v>0.01</v>
      </c>
      <c r="P16" s="87">
        <v>0.01</v>
      </c>
      <c r="Q16" s="108">
        <v>2.5499999999999998E-2</v>
      </c>
      <c r="R16" s="108">
        <v>0.25</v>
      </c>
      <c r="S16" s="108">
        <v>0</v>
      </c>
    </row>
    <row r="17" spans="1:19" customFormat="1" ht="15.75">
      <c r="B17" s="66" t="s">
        <v>579</v>
      </c>
      <c r="C17" s="111">
        <v>39800404</v>
      </c>
      <c r="D17" s="111"/>
      <c r="E17" s="111">
        <v>398</v>
      </c>
      <c r="F17" s="111" t="s">
        <v>580</v>
      </c>
      <c r="G17" s="111">
        <v>0</v>
      </c>
      <c r="H17" s="111" t="s">
        <v>281</v>
      </c>
      <c r="I17" s="90">
        <v>36535</v>
      </c>
      <c r="J17" s="111">
        <v>0</v>
      </c>
      <c r="K17" s="111" t="s">
        <v>165</v>
      </c>
      <c r="L17" s="108">
        <v>0.03</v>
      </c>
      <c r="M17" s="108">
        <v>0.03</v>
      </c>
      <c r="N17" s="87">
        <v>132379.04999999999</v>
      </c>
      <c r="O17" s="87">
        <v>0.01</v>
      </c>
      <c r="P17" s="87">
        <v>0.01</v>
      </c>
      <c r="Q17" s="108">
        <v>1.2800000000000001E-2</v>
      </c>
      <c r="R17" s="108">
        <v>0.25</v>
      </c>
      <c r="S17" s="108">
        <v>0</v>
      </c>
    </row>
    <row r="18" spans="1:19" customFormat="1" ht="15.75">
      <c r="B18" s="58" t="s">
        <v>71</v>
      </c>
      <c r="C18" s="112"/>
      <c r="D18" s="112"/>
      <c r="E18" s="112"/>
      <c r="F18" s="112"/>
      <c r="G18" s="112"/>
      <c r="H18" s="112"/>
      <c r="I18" s="89"/>
      <c r="J18" s="112"/>
      <c r="K18" s="112"/>
      <c r="L18" s="107"/>
      <c r="M18" s="107"/>
      <c r="N18" s="86"/>
      <c r="O18" s="86"/>
      <c r="P18" s="86"/>
      <c r="Q18" s="107"/>
      <c r="R18" s="107"/>
      <c r="S18" s="107"/>
    </row>
    <row r="19" spans="1:19" customFormat="1" ht="15.75">
      <c r="B19" s="66" t="s">
        <v>268</v>
      </c>
      <c r="C19" s="111"/>
      <c r="D19" s="111"/>
      <c r="E19" s="111"/>
      <c r="F19" s="111"/>
      <c r="G19" s="111"/>
      <c r="H19" s="111"/>
      <c r="I19" s="90"/>
      <c r="J19" s="111"/>
      <c r="K19" s="111"/>
      <c r="L19" s="108"/>
      <c r="M19" s="108"/>
      <c r="N19" s="87"/>
      <c r="O19" s="87"/>
      <c r="P19" s="87"/>
      <c r="Q19" s="108"/>
      <c r="R19" s="108"/>
      <c r="S19" s="108"/>
    </row>
    <row r="20" spans="1:19" customFormat="1" ht="15.75">
      <c r="B20" s="58" t="s">
        <v>50</v>
      </c>
      <c r="C20" s="112"/>
      <c r="D20" s="112"/>
      <c r="E20" s="112"/>
      <c r="F20" s="112"/>
      <c r="G20" s="112"/>
      <c r="H20" s="112"/>
      <c r="I20" s="89"/>
      <c r="J20" s="112"/>
      <c r="K20" s="112"/>
      <c r="L20" s="107"/>
      <c r="M20" s="107">
        <v>0.04</v>
      </c>
      <c r="N20" s="86">
        <v>52560</v>
      </c>
      <c r="O20" s="86"/>
      <c r="P20" s="86"/>
      <c r="Q20" s="107"/>
      <c r="R20" s="107"/>
      <c r="S20" s="107"/>
    </row>
    <row r="21" spans="1:19" customFormat="1" ht="15.75">
      <c r="B21" s="66" t="s">
        <v>268</v>
      </c>
      <c r="C21" s="111"/>
      <c r="D21" s="111"/>
      <c r="E21" s="111"/>
      <c r="F21" s="111"/>
      <c r="G21" s="111"/>
      <c r="H21" s="111"/>
      <c r="I21" s="90"/>
      <c r="J21" s="111"/>
      <c r="K21" s="111"/>
      <c r="L21" s="108"/>
      <c r="M21" s="108"/>
      <c r="N21" s="87"/>
      <c r="O21" s="87"/>
      <c r="P21" s="87"/>
      <c r="Q21" s="108"/>
      <c r="R21" s="108"/>
      <c r="S21" s="108"/>
    </row>
    <row r="22" spans="1:19" customFormat="1" ht="15.75">
      <c r="B22" s="66" t="s">
        <v>581</v>
      </c>
      <c r="C22" s="111">
        <v>2390037</v>
      </c>
      <c r="D22" s="111"/>
      <c r="E22" s="111">
        <v>2225</v>
      </c>
      <c r="F22" s="111" t="s">
        <v>582</v>
      </c>
      <c r="G22" s="111">
        <v>0</v>
      </c>
      <c r="H22" s="111" t="s">
        <v>281</v>
      </c>
      <c r="I22" s="90">
        <v>36304</v>
      </c>
      <c r="J22" s="111">
        <v>0</v>
      </c>
      <c r="K22" s="111" t="s">
        <v>165</v>
      </c>
      <c r="L22" s="108">
        <v>0.04</v>
      </c>
      <c r="M22" s="108">
        <v>0.04</v>
      </c>
      <c r="N22" s="87">
        <v>52560</v>
      </c>
      <c r="O22" s="87">
        <v>1E-3</v>
      </c>
      <c r="P22" s="87">
        <v>0</v>
      </c>
      <c r="Q22" s="108">
        <v>0</v>
      </c>
      <c r="R22" s="108">
        <v>1.9199999999999998E-2</v>
      </c>
      <c r="S22" s="108">
        <v>0</v>
      </c>
    </row>
    <row r="23" spans="1:19" customFormat="1" ht="15.75">
      <c r="B23" s="58" t="s">
        <v>72</v>
      </c>
      <c r="C23" s="112"/>
      <c r="D23" s="112"/>
      <c r="E23" s="112"/>
      <c r="F23" s="112"/>
      <c r="G23" s="112"/>
      <c r="H23" s="112"/>
      <c r="I23" s="89"/>
      <c r="J23" s="112"/>
      <c r="K23" s="112"/>
      <c r="L23" s="107"/>
      <c r="M23" s="107"/>
      <c r="N23" s="86"/>
      <c r="O23" s="86"/>
      <c r="P23" s="86"/>
      <c r="Q23" s="107"/>
      <c r="R23" s="107"/>
      <c r="S23" s="107"/>
    </row>
    <row r="24" spans="1:19" customFormat="1" ht="15.75">
      <c r="B24" s="66" t="s">
        <v>268</v>
      </c>
      <c r="C24" s="111"/>
      <c r="D24" s="111"/>
      <c r="E24" s="111"/>
      <c r="F24" s="111"/>
      <c r="G24" s="111"/>
      <c r="H24" s="111"/>
      <c r="I24" s="90"/>
      <c r="J24" s="111"/>
      <c r="K24" s="111"/>
      <c r="L24" s="108"/>
      <c r="M24" s="108"/>
      <c r="N24" s="87"/>
      <c r="O24" s="87"/>
      <c r="P24" s="87"/>
      <c r="Q24" s="108"/>
      <c r="R24" s="108"/>
      <c r="S24" s="108"/>
    </row>
    <row r="25" spans="1:19" customFormat="1" ht="15.75">
      <c r="B25" s="58" t="s">
        <v>231</v>
      </c>
      <c r="C25" s="112"/>
      <c r="D25" s="112"/>
      <c r="E25" s="112"/>
      <c r="F25" s="112"/>
      <c r="G25" s="112"/>
      <c r="H25" s="112"/>
      <c r="I25" s="89"/>
      <c r="J25" s="112"/>
      <c r="K25" s="112"/>
      <c r="L25" s="107"/>
      <c r="M25" s="107"/>
      <c r="N25" s="86"/>
      <c r="O25" s="86"/>
      <c r="P25" s="86"/>
      <c r="Q25" s="107"/>
      <c r="R25" s="107"/>
      <c r="S25" s="107"/>
    </row>
    <row r="26" spans="1:19" customFormat="1" ht="31.5">
      <c r="B26" s="58" t="s">
        <v>85</v>
      </c>
      <c r="C26" s="112"/>
      <c r="D26" s="112"/>
      <c r="E26" s="112"/>
      <c r="F26" s="112"/>
      <c r="G26" s="112"/>
      <c r="H26" s="112"/>
      <c r="I26" s="89"/>
      <c r="J26" s="112"/>
      <c r="K26" s="112"/>
      <c r="L26" s="107"/>
      <c r="M26" s="107"/>
      <c r="N26" s="86"/>
      <c r="O26" s="86"/>
      <c r="P26" s="86"/>
      <c r="Q26" s="107"/>
      <c r="R26" s="107"/>
      <c r="S26" s="107"/>
    </row>
    <row r="27" spans="1:19" customFormat="1" ht="15.75">
      <c r="B27" s="66" t="s">
        <v>268</v>
      </c>
      <c r="C27" s="111"/>
      <c r="D27" s="111"/>
      <c r="E27" s="111"/>
      <c r="F27" s="111"/>
      <c r="G27" s="111"/>
      <c r="H27" s="111"/>
      <c r="I27" s="90"/>
      <c r="J27" s="111"/>
      <c r="K27" s="111"/>
      <c r="L27" s="108"/>
      <c r="M27" s="108"/>
      <c r="N27" s="87"/>
      <c r="O27" s="87"/>
      <c r="P27" s="87"/>
      <c r="Q27" s="108"/>
      <c r="R27" s="108"/>
      <c r="S27" s="108"/>
    </row>
    <row r="28" spans="1:19" customFormat="1" ht="15.75">
      <c r="B28" s="58" t="s">
        <v>86</v>
      </c>
      <c r="C28" s="112"/>
      <c r="D28" s="112"/>
      <c r="E28" s="112"/>
      <c r="F28" s="112"/>
      <c r="G28" s="112"/>
      <c r="H28" s="112"/>
      <c r="I28" s="89"/>
      <c r="J28" s="112"/>
      <c r="K28" s="112"/>
      <c r="L28" s="107"/>
      <c r="M28" s="107"/>
      <c r="N28" s="86"/>
      <c r="O28" s="86"/>
      <c r="P28" s="86"/>
      <c r="Q28" s="107"/>
      <c r="R28" s="107"/>
      <c r="S28" s="107"/>
    </row>
    <row r="29" spans="1:19" customFormat="1" ht="15.75">
      <c r="B29" s="118" t="s">
        <v>268</v>
      </c>
      <c r="C29" s="111"/>
      <c r="D29" s="111"/>
      <c r="E29" s="111"/>
      <c r="F29" s="111"/>
      <c r="G29" s="111"/>
      <c r="H29" s="111"/>
      <c r="I29" s="90"/>
      <c r="J29" s="111"/>
      <c r="K29" s="111"/>
      <c r="L29" s="108"/>
      <c r="M29" s="108"/>
      <c r="N29" s="87"/>
      <c r="O29" s="87"/>
      <c r="P29" s="87"/>
      <c r="Q29" s="108"/>
      <c r="R29" s="108"/>
      <c r="S29" s="108"/>
    </row>
    <row r="30" spans="1:19" customFormat="1">
      <c r="A30" s="1"/>
      <c r="B30" s="6" t="s">
        <v>249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6" t="s">
        <v>133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6" t="s">
        <v>245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6" t="s">
        <v>246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34" t="s">
        <v>256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</row>
    <row r="35" spans="1:19" customFormat="1" ht="12.75"/>
    <row r="36" spans="1:19" customFormat="1" ht="12.75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4:S34"/>
  </mergeCells>
  <phoneticPr fontId="4" type="noConversion"/>
  <dataValidations count="1">
    <dataValidation allowBlank="1" showInputMessage="1" showErrorMessage="1" sqref="A5:XFD11 A37:XFD1048576 A30:A34 B30:S33" xr:uid="{00000000-0002-0000-0E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404"/>
  <sheetViews>
    <sheetView rightToLeft="1" topLeftCell="A3" workbookViewId="0">
      <selection activeCell="B28" sqref="B1:M28"/>
    </sheetView>
  </sheetViews>
  <sheetFormatPr defaultColWidth="9.140625" defaultRowHeight="18"/>
  <cols>
    <col min="1" max="1" width="6.28515625" style="1" customWidth="1"/>
    <col min="2" max="2" width="32.85546875" style="2" customWidth="1"/>
    <col min="3" max="3" width="10.7109375" style="2" bestFit="1" customWidth="1"/>
    <col min="4" max="4" width="6.28515625" style="2" customWidth="1"/>
    <col min="5" max="5" width="7.7109375" style="2" bestFit="1" customWidth="1"/>
    <col min="6" max="6" width="31.28515625" style="1" bestFit="1" customWidth="1"/>
    <col min="7" max="7" width="12.42578125" style="1" bestFit="1" customWidth="1"/>
    <col min="8" max="8" width="14.5703125" style="1" bestFit="1" customWidth="1"/>
    <col min="9" max="9" width="13.42578125" style="1" bestFit="1" customWidth="1"/>
    <col min="10" max="10" width="11.855468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278</v>
      </c>
    </row>
    <row r="2" spans="2:98">
      <c r="B2" s="80" t="s">
        <v>279</v>
      </c>
    </row>
    <row r="3" spans="2:98">
      <c r="B3" s="80" t="s">
        <v>620</v>
      </c>
    </row>
    <row r="4" spans="2:98">
      <c r="B4" s="80" t="s">
        <v>621</v>
      </c>
    </row>
    <row r="6" spans="2:9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2:98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2:98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8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83"/>
      <c r="D11" s="83"/>
      <c r="E11" s="83"/>
      <c r="F11" s="83"/>
      <c r="G11" s="83"/>
      <c r="H11" s="82">
        <v>224381.76</v>
      </c>
      <c r="I11" s="82"/>
      <c r="J11" s="82">
        <v>2130.5300000000002</v>
      </c>
      <c r="K11" s="106"/>
      <c r="L11" s="106"/>
      <c r="M11" s="106">
        <v>3.8E-3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112"/>
      <c r="D12" s="112"/>
      <c r="E12" s="112"/>
      <c r="F12" s="112"/>
      <c r="G12" s="112"/>
      <c r="H12" s="86">
        <v>224381.76</v>
      </c>
      <c r="I12" s="86"/>
      <c r="J12" s="86">
        <v>2130.5300000000002</v>
      </c>
      <c r="K12" s="107"/>
      <c r="L12" s="107"/>
      <c r="M12" s="107">
        <v>3.8E-3</v>
      </c>
    </row>
    <row r="13" spans="2:98" customFormat="1" ht="15.75">
      <c r="B13" s="59" t="s">
        <v>583</v>
      </c>
      <c r="C13" s="111">
        <v>62020888</v>
      </c>
      <c r="D13" s="111"/>
      <c r="E13" s="111">
        <v>19841</v>
      </c>
      <c r="F13" s="111" t="s">
        <v>328</v>
      </c>
      <c r="G13" s="111" t="s">
        <v>164</v>
      </c>
      <c r="H13" s="87">
        <v>768</v>
      </c>
      <c r="I13" s="87">
        <v>1752336</v>
      </c>
      <c r="J13" s="87">
        <v>488.12</v>
      </c>
      <c r="K13" s="108">
        <v>0</v>
      </c>
      <c r="L13" s="108">
        <v>0.2291</v>
      </c>
      <c r="M13" s="108">
        <v>8.9999999999999998E-4</v>
      </c>
    </row>
    <row r="14" spans="2:98" customFormat="1" ht="15.75">
      <c r="B14" s="59" t="s">
        <v>584</v>
      </c>
      <c r="C14" s="111">
        <v>239012</v>
      </c>
      <c r="D14" s="111"/>
      <c r="E14" s="111">
        <v>2225</v>
      </c>
      <c r="F14" s="111" t="s">
        <v>582</v>
      </c>
      <c r="G14" s="111" t="s">
        <v>165</v>
      </c>
      <c r="H14" s="87">
        <v>75575.509999999995</v>
      </c>
      <c r="I14" s="87">
        <v>1E-4</v>
      </c>
      <c r="J14" s="87">
        <v>0</v>
      </c>
      <c r="K14" s="108">
        <v>2.7000000000000001E-3</v>
      </c>
      <c r="L14" s="108">
        <v>0</v>
      </c>
      <c r="M14" s="108">
        <v>0</v>
      </c>
    </row>
    <row r="15" spans="2:98" customFormat="1" ht="15.75">
      <c r="B15" s="59" t="s">
        <v>585</v>
      </c>
      <c r="C15" s="111">
        <v>15016</v>
      </c>
      <c r="D15" s="111"/>
      <c r="E15" s="111">
        <v>401</v>
      </c>
      <c r="F15" s="111" t="s">
        <v>308</v>
      </c>
      <c r="G15" s="111" t="s">
        <v>165</v>
      </c>
      <c r="H15" s="87">
        <v>900</v>
      </c>
      <c r="I15" s="87">
        <v>1E-4</v>
      </c>
      <c r="J15" s="87">
        <v>0</v>
      </c>
      <c r="K15" s="108">
        <v>0</v>
      </c>
      <c r="L15" s="108">
        <v>0</v>
      </c>
      <c r="M15" s="108">
        <v>0</v>
      </c>
    </row>
    <row r="16" spans="2:98" customFormat="1" ht="15.75">
      <c r="B16" s="59" t="s">
        <v>586</v>
      </c>
      <c r="C16" s="111">
        <v>50007368</v>
      </c>
      <c r="D16" s="111"/>
      <c r="E16" s="111">
        <v>1335</v>
      </c>
      <c r="F16" s="111" t="s">
        <v>587</v>
      </c>
      <c r="G16" s="111" t="s">
        <v>164</v>
      </c>
      <c r="H16" s="87">
        <v>46742</v>
      </c>
      <c r="I16" s="87">
        <v>8635.66</v>
      </c>
      <c r="J16" s="87">
        <v>146.4</v>
      </c>
      <c r="K16" s="108">
        <v>0</v>
      </c>
      <c r="L16" s="108">
        <v>6.8699999999999997E-2</v>
      </c>
      <c r="M16" s="108">
        <v>2.9999999999999997E-4</v>
      </c>
    </row>
    <row r="17" spans="2:13" customFormat="1" ht="31.5">
      <c r="B17" s="59" t="s">
        <v>588</v>
      </c>
      <c r="C17" s="111">
        <v>10056125</v>
      </c>
      <c r="D17" s="111"/>
      <c r="E17" s="111">
        <v>825</v>
      </c>
      <c r="F17" s="111" t="s">
        <v>157</v>
      </c>
      <c r="G17" s="111" t="s">
        <v>165</v>
      </c>
      <c r="H17" s="87">
        <v>764</v>
      </c>
      <c r="I17" s="87">
        <v>195812.79620000001</v>
      </c>
      <c r="J17" s="87">
        <v>1496.01</v>
      </c>
      <c r="K17" s="108">
        <v>0</v>
      </c>
      <c r="L17" s="108">
        <v>0.70219999999999994</v>
      </c>
      <c r="M17" s="108">
        <v>2.7000000000000001E-3</v>
      </c>
    </row>
    <row r="18" spans="2:13" customFormat="1" ht="15.75">
      <c r="B18" s="59" t="s">
        <v>589</v>
      </c>
      <c r="C18" s="111">
        <v>1096742</v>
      </c>
      <c r="D18" s="111"/>
      <c r="E18" s="111">
        <v>1011</v>
      </c>
      <c r="F18" s="111" t="s">
        <v>151</v>
      </c>
      <c r="G18" s="111" t="s">
        <v>165</v>
      </c>
      <c r="H18" s="87">
        <v>28147.25</v>
      </c>
      <c r="I18" s="87">
        <v>1E-4</v>
      </c>
      <c r="J18" s="87">
        <v>0</v>
      </c>
      <c r="K18" s="108">
        <v>2.2000000000000001E-3</v>
      </c>
      <c r="L18" s="108">
        <v>0</v>
      </c>
      <c r="M18" s="108">
        <v>0</v>
      </c>
    </row>
    <row r="19" spans="2:13" customFormat="1" ht="15.75">
      <c r="B19" s="59" t="s">
        <v>590</v>
      </c>
      <c r="C19" s="111">
        <v>628099</v>
      </c>
      <c r="D19" s="111"/>
      <c r="E19" s="111">
        <v>628</v>
      </c>
      <c r="F19" s="111" t="s">
        <v>336</v>
      </c>
      <c r="G19" s="111" t="s">
        <v>165</v>
      </c>
      <c r="H19" s="87">
        <v>71485</v>
      </c>
      <c r="I19" s="87">
        <v>0</v>
      </c>
      <c r="J19" s="87">
        <v>0</v>
      </c>
      <c r="K19" s="108">
        <v>5.1000000000000004E-3</v>
      </c>
      <c r="L19" s="108">
        <v>0</v>
      </c>
      <c r="M19" s="108">
        <v>0</v>
      </c>
    </row>
    <row r="20" spans="2:13" customFormat="1" ht="15.75">
      <c r="B20" s="58" t="s">
        <v>231</v>
      </c>
      <c r="C20" s="112"/>
      <c r="D20" s="112"/>
      <c r="E20" s="112"/>
      <c r="F20" s="112"/>
      <c r="G20" s="112"/>
      <c r="H20" s="86"/>
      <c r="I20" s="86"/>
      <c r="J20" s="86"/>
      <c r="K20" s="107"/>
      <c r="L20" s="107"/>
      <c r="M20" s="107"/>
    </row>
    <row r="21" spans="2:13" customFormat="1" ht="15.75">
      <c r="B21" s="58" t="s">
        <v>79</v>
      </c>
      <c r="C21" s="112"/>
      <c r="D21" s="112"/>
      <c r="E21" s="112"/>
      <c r="F21" s="112"/>
      <c r="G21" s="112"/>
      <c r="H21" s="86"/>
      <c r="I21" s="86"/>
      <c r="J21" s="86"/>
      <c r="K21" s="107"/>
      <c r="L21" s="107"/>
      <c r="M21" s="107"/>
    </row>
    <row r="22" spans="2:13" customFormat="1" ht="15.75">
      <c r="B22" s="59" t="s">
        <v>268</v>
      </c>
      <c r="C22" s="111"/>
      <c r="D22" s="111"/>
      <c r="E22" s="111"/>
      <c r="F22" s="111"/>
      <c r="G22" s="111"/>
      <c r="H22" s="87"/>
      <c r="I22" s="87"/>
      <c r="J22" s="87"/>
      <c r="K22" s="108"/>
      <c r="L22" s="108"/>
      <c r="M22" s="108"/>
    </row>
    <row r="23" spans="2:13" customFormat="1" ht="15.75">
      <c r="B23" s="58" t="s">
        <v>78</v>
      </c>
      <c r="C23" s="112"/>
      <c r="D23" s="112"/>
      <c r="E23" s="112"/>
      <c r="F23" s="112"/>
      <c r="G23" s="112"/>
      <c r="H23" s="86"/>
      <c r="I23" s="86"/>
      <c r="J23" s="86"/>
      <c r="K23" s="107"/>
      <c r="L23" s="107"/>
      <c r="M23" s="107"/>
    </row>
    <row r="24" spans="2:13" customFormat="1" ht="15.75">
      <c r="B24" s="114" t="s">
        <v>268</v>
      </c>
      <c r="C24" s="111"/>
      <c r="D24" s="111"/>
      <c r="E24" s="111"/>
      <c r="F24" s="111"/>
      <c r="G24" s="111"/>
      <c r="H24" s="87"/>
      <c r="I24" s="87"/>
      <c r="J24" s="87"/>
      <c r="K24" s="108"/>
      <c r="L24" s="108"/>
      <c r="M24" s="108"/>
    </row>
    <row r="25" spans="2:13">
      <c r="B25" s="6" t="s">
        <v>249</v>
      </c>
      <c r="C25" s="1"/>
      <c r="D25" s="1"/>
      <c r="E25" s="1"/>
    </row>
    <row r="26" spans="2:13">
      <c r="B26" s="6" t="s">
        <v>245</v>
      </c>
      <c r="C26" s="1"/>
      <c r="D26" s="1"/>
      <c r="E26" s="1"/>
    </row>
    <row r="27" spans="2:13">
      <c r="B27" s="6" t="s">
        <v>246</v>
      </c>
      <c r="C27" s="1"/>
      <c r="D27" s="1"/>
      <c r="E27" s="1"/>
    </row>
    <row r="28" spans="2:13"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</row>
    <row r="29" spans="2:13">
      <c r="C29" s="1"/>
      <c r="D29" s="1"/>
      <c r="E29" s="1"/>
    </row>
    <row r="30" spans="2:13">
      <c r="C30" s="1"/>
      <c r="D30" s="1"/>
      <c r="E30" s="1"/>
    </row>
    <row r="31" spans="2:13">
      <c r="C31" s="1"/>
      <c r="D31" s="1"/>
      <c r="E31" s="1"/>
    </row>
    <row r="32" spans="2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31"/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"/>
      <c r="C404" s="1"/>
      <c r="D404" s="1"/>
      <c r="E404" s="1"/>
    </row>
  </sheetData>
  <mergeCells count="3">
    <mergeCell ref="B6:M6"/>
    <mergeCell ref="B7:M7"/>
    <mergeCell ref="B28:M28"/>
  </mergeCells>
  <phoneticPr fontId="4" type="noConversion"/>
  <dataValidations count="1">
    <dataValidation allowBlank="1" showInputMessage="1" showErrorMessage="1" sqref="A25:A1048576 A5:XFD11 N25:XFD1048576 B29:M1048576 B25:M27" xr:uid="{00000000-0002-0000-0F00-000000000000}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BC637"/>
  <sheetViews>
    <sheetView rightToLeft="1" workbookViewId="0">
      <selection activeCell="E44" sqref="E44"/>
    </sheetView>
  </sheetViews>
  <sheetFormatPr defaultColWidth="9.140625" defaultRowHeight="18"/>
  <cols>
    <col min="1" max="1" width="6.28515625" style="1" customWidth="1"/>
    <col min="2" max="2" width="35.42578125" style="2" customWidth="1"/>
    <col min="3" max="3" width="15.28515625" style="2" bestFit="1" customWidth="1"/>
    <col min="4" max="4" width="12.42578125" style="1" bestFit="1" customWidth="1"/>
    <col min="5" max="5" width="15.85546875" style="1" customWidth="1"/>
    <col min="6" max="6" width="18.28515625" style="1" customWidth="1"/>
    <col min="7" max="7" width="17" style="1" customWidth="1"/>
    <col min="8" max="8" width="16.7109375" style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278</v>
      </c>
    </row>
    <row r="2" spans="2:55">
      <c r="B2" s="80" t="s">
        <v>279</v>
      </c>
    </row>
    <row r="3" spans="2:55">
      <c r="B3" s="80" t="s">
        <v>620</v>
      </c>
    </row>
    <row r="4" spans="2:55">
      <c r="B4" s="80" t="s">
        <v>621</v>
      </c>
    </row>
    <row r="6" spans="2:5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55" ht="26.25" customHeight="1">
      <c r="B7" s="147" t="s">
        <v>117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8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83"/>
      <c r="D11" s="83"/>
      <c r="E11" s="88"/>
      <c r="F11" s="82">
        <v>3803915.38</v>
      </c>
      <c r="G11" s="82"/>
      <c r="H11" s="82">
        <v>45906.400000000001</v>
      </c>
      <c r="I11" s="106"/>
      <c r="J11" s="106"/>
      <c r="K11" s="106">
        <v>8.2200000000000009E-2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112"/>
      <c r="D12" s="112"/>
      <c r="E12" s="89"/>
      <c r="F12" s="86">
        <v>208163</v>
      </c>
      <c r="G12" s="86"/>
      <c r="H12" s="86">
        <v>193.83</v>
      </c>
      <c r="I12" s="107"/>
      <c r="J12" s="107"/>
      <c r="K12" s="107">
        <v>2.9999999999999997E-4</v>
      </c>
    </row>
    <row r="13" spans="2:55" customFormat="1" ht="15.75">
      <c r="B13" s="56" t="s">
        <v>222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75">
      <c r="B14" s="59" t="s">
        <v>268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5.75">
      <c r="B15" s="56" t="s">
        <v>227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75">
      <c r="B16" s="59" t="s">
        <v>268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2:11" customFormat="1" ht="15.75">
      <c r="B17" s="56" t="s">
        <v>228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2:11" customFormat="1" ht="15.75">
      <c r="B18" s="59" t="s">
        <v>268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2:11" customFormat="1" ht="15.75">
      <c r="B19" s="56" t="s">
        <v>229</v>
      </c>
      <c r="C19" s="112"/>
      <c r="D19" s="112"/>
      <c r="E19" s="89"/>
      <c r="F19" s="86">
        <v>208163</v>
      </c>
      <c r="G19" s="86"/>
      <c r="H19" s="86">
        <v>193.83</v>
      </c>
      <c r="I19" s="107"/>
      <c r="J19" s="107"/>
      <c r="K19" s="107">
        <v>2.9999999999999997E-4</v>
      </c>
    </row>
    <row r="20" spans="2:11" customFormat="1" ht="15.75">
      <c r="B20" s="59" t="s">
        <v>268</v>
      </c>
      <c r="C20" s="111"/>
      <c r="D20" s="111"/>
      <c r="E20" s="90"/>
      <c r="F20" s="87"/>
      <c r="G20" s="87"/>
      <c r="H20" s="87"/>
      <c r="I20" s="108"/>
      <c r="J20" s="108"/>
      <c r="K20" s="108"/>
    </row>
    <row r="21" spans="2:11" customFormat="1" ht="15.75">
      <c r="B21" s="59" t="s">
        <v>591</v>
      </c>
      <c r="C21" s="111">
        <v>5000807</v>
      </c>
      <c r="D21" s="111" t="s">
        <v>165</v>
      </c>
      <c r="E21" s="90"/>
      <c r="F21" s="87">
        <v>208163</v>
      </c>
      <c r="G21" s="87">
        <v>93.1126</v>
      </c>
      <c r="H21" s="87">
        <v>193.83</v>
      </c>
      <c r="I21" s="108">
        <v>0</v>
      </c>
      <c r="J21" s="108">
        <v>4.1999999999999997E-3</v>
      </c>
      <c r="K21" s="108">
        <v>2.9999999999999997E-4</v>
      </c>
    </row>
    <row r="22" spans="2:11" customFormat="1" ht="16.5" customHeight="1">
      <c r="B22" s="56" t="s">
        <v>231</v>
      </c>
      <c r="C22" s="112"/>
      <c r="D22" s="112"/>
      <c r="E22" s="89"/>
      <c r="F22" s="86">
        <v>3595752.38</v>
      </c>
      <c r="G22" s="86"/>
      <c r="H22" s="86">
        <v>45712.57</v>
      </c>
      <c r="I22" s="107"/>
      <c r="J22" s="107"/>
      <c r="K22" s="107">
        <v>8.1900000000000001E-2</v>
      </c>
    </row>
    <row r="23" spans="2:11" customFormat="1" ht="16.5" customHeight="1">
      <c r="B23" s="56" t="s">
        <v>222</v>
      </c>
      <c r="C23" s="112"/>
      <c r="D23" s="112"/>
      <c r="E23" s="89"/>
      <c r="F23" s="86"/>
      <c r="G23" s="86"/>
      <c r="H23" s="86"/>
      <c r="I23" s="107"/>
      <c r="J23" s="107"/>
      <c r="K23" s="107"/>
    </row>
    <row r="24" spans="2:11" customFormat="1" ht="16.5" customHeight="1">
      <c r="B24" s="59" t="s">
        <v>268</v>
      </c>
      <c r="C24" s="111"/>
      <c r="D24" s="111"/>
      <c r="E24" s="90"/>
      <c r="F24" s="87"/>
      <c r="G24" s="87"/>
      <c r="H24" s="87"/>
      <c r="I24" s="108"/>
      <c r="J24" s="108"/>
      <c r="K24" s="108"/>
    </row>
    <row r="25" spans="2:11" customFormat="1" ht="15.75">
      <c r="B25" s="56" t="s">
        <v>227</v>
      </c>
      <c r="C25" s="112"/>
      <c r="D25" s="112"/>
      <c r="E25" s="89"/>
      <c r="F25" s="86">
        <v>1825472.41</v>
      </c>
      <c r="G25" s="86"/>
      <c r="H25" s="86">
        <v>35679.269999999997</v>
      </c>
      <c r="I25" s="107"/>
      <c r="J25" s="107"/>
      <c r="K25" s="107">
        <v>6.3899999999999998E-2</v>
      </c>
    </row>
    <row r="26" spans="2:11" customFormat="1" ht="15.75">
      <c r="B26" s="59" t="s">
        <v>268</v>
      </c>
      <c r="C26" s="111"/>
      <c r="D26" s="111"/>
      <c r="E26" s="90"/>
      <c r="F26" s="87"/>
      <c r="G26" s="87"/>
      <c r="H26" s="87"/>
      <c r="I26" s="108"/>
      <c r="J26" s="108"/>
      <c r="K26" s="108"/>
    </row>
    <row r="27" spans="2:11" customFormat="1" ht="15.75">
      <c r="B27" s="59" t="s">
        <v>592</v>
      </c>
      <c r="C27" s="111">
        <v>77555670</v>
      </c>
      <c r="D27" s="111" t="s">
        <v>165</v>
      </c>
      <c r="E27" s="90">
        <v>44188</v>
      </c>
      <c r="F27" s="87">
        <v>3377.12</v>
      </c>
      <c r="G27" s="87">
        <v>167849.9472</v>
      </c>
      <c r="H27" s="87">
        <v>5668.49</v>
      </c>
      <c r="I27" s="108">
        <v>0</v>
      </c>
      <c r="J27" s="108">
        <v>0.1235</v>
      </c>
      <c r="K27" s="108">
        <v>1.0200000000000001E-2</v>
      </c>
    </row>
    <row r="28" spans="2:11" customFormat="1" ht="15.75">
      <c r="B28" s="59" t="s">
        <v>593</v>
      </c>
      <c r="C28" s="111">
        <v>78518271</v>
      </c>
      <c r="D28" s="111" t="s">
        <v>165</v>
      </c>
      <c r="E28" s="90">
        <v>44767</v>
      </c>
      <c r="F28" s="87">
        <v>2242</v>
      </c>
      <c r="G28" s="87">
        <v>105942.93</v>
      </c>
      <c r="H28" s="87">
        <v>2375.2399999999998</v>
      </c>
      <c r="I28" s="108">
        <v>0</v>
      </c>
      <c r="J28" s="108">
        <v>5.1699999999999996E-2</v>
      </c>
      <c r="K28" s="108">
        <v>4.3E-3</v>
      </c>
    </row>
    <row r="29" spans="2:11" customFormat="1" ht="15.75">
      <c r="B29" s="59" t="s">
        <v>594</v>
      </c>
      <c r="C29" s="111">
        <v>78509700</v>
      </c>
      <c r="D29" s="111" t="s">
        <v>165</v>
      </c>
      <c r="E29" s="90">
        <v>44767</v>
      </c>
      <c r="F29" s="87">
        <v>2242</v>
      </c>
      <c r="G29" s="87">
        <v>107304.28</v>
      </c>
      <c r="H29" s="87">
        <v>2405.7600000000002</v>
      </c>
      <c r="I29" s="108">
        <v>0</v>
      </c>
      <c r="J29" s="108">
        <v>5.2400000000000002E-2</v>
      </c>
      <c r="K29" s="108">
        <v>4.3E-3</v>
      </c>
    </row>
    <row r="30" spans="2:11" customFormat="1" ht="15.75">
      <c r="B30" s="59" t="s">
        <v>595</v>
      </c>
      <c r="C30" s="111">
        <v>7808082</v>
      </c>
      <c r="D30" s="111" t="s">
        <v>165</v>
      </c>
      <c r="E30" s="90">
        <v>44487</v>
      </c>
      <c r="F30" s="87">
        <v>3457.52</v>
      </c>
      <c r="G30" s="87">
        <v>113432.18610000001</v>
      </c>
      <c r="H30" s="87">
        <v>3921.36</v>
      </c>
      <c r="I30" s="108">
        <v>0</v>
      </c>
      <c r="J30" s="108">
        <v>8.539999999999999E-2</v>
      </c>
      <c r="K30" s="108">
        <v>6.9999999999999993E-3</v>
      </c>
    </row>
    <row r="31" spans="2:11" customFormat="1" ht="15.75">
      <c r="B31" s="59" t="s">
        <v>596</v>
      </c>
      <c r="C31" s="111">
        <v>7667876</v>
      </c>
      <c r="D31" s="111" t="s">
        <v>165</v>
      </c>
      <c r="E31" s="90">
        <v>44433</v>
      </c>
      <c r="F31" s="87">
        <v>905.48</v>
      </c>
      <c r="G31" s="87">
        <v>212590.78</v>
      </c>
      <c r="H31" s="87">
        <v>1924.97</v>
      </c>
      <c r="I31" s="108">
        <v>0</v>
      </c>
      <c r="J31" s="108">
        <v>4.1900000000000007E-2</v>
      </c>
      <c r="K31" s="108">
        <v>3.4000000000000002E-3</v>
      </c>
    </row>
    <row r="32" spans="2:11" customFormat="1" ht="15.75">
      <c r="B32" s="59" t="s">
        <v>597</v>
      </c>
      <c r="C32" s="111" t="s">
        <v>598</v>
      </c>
      <c r="D32" s="111" t="s">
        <v>164</v>
      </c>
      <c r="E32" s="90">
        <v>45223</v>
      </c>
      <c r="F32" s="87">
        <v>381.54</v>
      </c>
      <c r="G32" s="87">
        <v>13053278</v>
      </c>
      <c r="H32" s="87">
        <v>1806.37</v>
      </c>
      <c r="I32" s="108">
        <v>0</v>
      </c>
      <c r="J32" s="108">
        <v>3.9300000000000002E-2</v>
      </c>
      <c r="K32" s="108">
        <v>3.2000000000000002E-3</v>
      </c>
    </row>
    <row r="33" spans="2:11" customFormat="1" ht="15.75">
      <c r="B33" s="59" t="s">
        <v>599</v>
      </c>
      <c r="C33" s="111">
        <v>7640972</v>
      </c>
      <c r="D33" s="111" t="s">
        <v>165</v>
      </c>
      <c r="E33" s="90">
        <v>44125</v>
      </c>
      <c r="F33" s="87">
        <v>2434.6999999999998</v>
      </c>
      <c r="G33" s="87">
        <v>137907.80360000001</v>
      </c>
      <c r="H33" s="87">
        <v>3357.64</v>
      </c>
      <c r="I33" s="108">
        <v>0</v>
      </c>
      <c r="J33" s="108">
        <v>7.3099999999999998E-2</v>
      </c>
      <c r="K33" s="108">
        <v>6.0000000000000001E-3</v>
      </c>
    </row>
    <row r="34" spans="2:11" customFormat="1" ht="15.75">
      <c r="B34" s="59" t="s">
        <v>600</v>
      </c>
      <c r="C34" s="111">
        <v>62017249</v>
      </c>
      <c r="D34" s="111" t="s">
        <v>165</v>
      </c>
      <c r="E34" s="90">
        <v>44439</v>
      </c>
      <c r="F34" s="87">
        <v>1152.72</v>
      </c>
      <c r="G34" s="87">
        <v>174385.36</v>
      </c>
      <c r="H34" s="87">
        <v>2010.17</v>
      </c>
      <c r="I34" s="108">
        <v>0</v>
      </c>
      <c r="J34" s="108">
        <v>4.3799999999999999E-2</v>
      </c>
      <c r="K34" s="108">
        <v>3.5999999999999999E-3</v>
      </c>
    </row>
    <row r="35" spans="2:11" customFormat="1" ht="15.75">
      <c r="B35" s="59" t="s">
        <v>601</v>
      </c>
      <c r="C35" s="111">
        <v>7878119</v>
      </c>
      <c r="D35" s="111" t="s">
        <v>165</v>
      </c>
      <c r="E35" s="90">
        <v>44928</v>
      </c>
      <c r="F35" s="87">
        <v>1698.94</v>
      </c>
      <c r="G35" s="87">
        <v>111440.98</v>
      </c>
      <c r="H35" s="87">
        <v>1893.32</v>
      </c>
      <c r="I35" s="108">
        <v>0</v>
      </c>
      <c r="J35" s="108">
        <v>4.1200000000000001E-2</v>
      </c>
      <c r="K35" s="108">
        <v>3.4000000000000002E-3</v>
      </c>
    </row>
    <row r="36" spans="2:11" customFormat="1" ht="15.75">
      <c r="B36" s="59" t="s">
        <v>602</v>
      </c>
      <c r="C36" s="111">
        <v>7750318</v>
      </c>
      <c r="D36" s="111" t="s">
        <v>165</v>
      </c>
      <c r="E36" s="90">
        <v>44862</v>
      </c>
      <c r="F36" s="87">
        <v>1620.04</v>
      </c>
      <c r="G36" s="87">
        <v>168738.6</v>
      </c>
      <c r="H36" s="87">
        <v>2733.63</v>
      </c>
      <c r="I36" s="108">
        <v>0</v>
      </c>
      <c r="J36" s="108">
        <v>5.9500000000000004E-2</v>
      </c>
      <c r="K36" s="108">
        <v>4.8999999999999998E-3</v>
      </c>
    </row>
    <row r="37" spans="2:11" customFormat="1" ht="15.75">
      <c r="B37" s="59" t="s">
        <v>603</v>
      </c>
      <c r="C37" s="111">
        <v>5000690</v>
      </c>
      <c r="D37" s="111" t="s">
        <v>165</v>
      </c>
      <c r="E37" s="90">
        <v>44439</v>
      </c>
      <c r="F37" s="87">
        <v>1821.02</v>
      </c>
      <c r="G37" s="87">
        <v>99099.6</v>
      </c>
      <c r="H37" s="87">
        <v>1804.62</v>
      </c>
      <c r="I37" s="108">
        <v>0</v>
      </c>
      <c r="J37" s="108">
        <v>3.9300000000000002E-2</v>
      </c>
      <c r="K37" s="108">
        <v>3.2000000000000002E-3</v>
      </c>
    </row>
    <row r="38" spans="2:11" customFormat="1" ht="15.75">
      <c r="B38" s="59" t="s">
        <v>604</v>
      </c>
      <c r="C38" s="111">
        <v>6200471</v>
      </c>
      <c r="D38" s="111" t="s">
        <v>165</v>
      </c>
      <c r="E38" s="90">
        <v>43117</v>
      </c>
      <c r="F38" s="87">
        <v>2140.7600000000002</v>
      </c>
      <c r="G38" s="87">
        <v>176451.73</v>
      </c>
      <c r="H38" s="87">
        <v>3776.89</v>
      </c>
      <c r="I38" s="108">
        <v>0</v>
      </c>
      <c r="J38" s="108">
        <v>8.2299999999999998E-2</v>
      </c>
      <c r="K38" s="108">
        <v>6.8000000000000005E-3</v>
      </c>
    </row>
    <row r="39" spans="2:11" customFormat="1" ht="15.75">
      <c r="B39" s="59" t="s">
        <v>605</v>
      </c>
      <c r="C39" s="111">
        <v>10044857</v>
      </c>
      <c r="D39" s="111" t="s">
        <v>165</v>
      </c>
      <c r="E39" s="90">
        <v>42912</v>
      </c>
      <c r="F39" s="87">
        <v>1801998.57</v>
      </c>
      <c r="G39" s="87">
        <v>111.1228</v>
      </c>
      <c r="H39" s="87">
        <v>2000.8</v>
      </c>
      <c r="I39" s="108">
        <v>0</v>
      </c>
      <c r="J39" s="108">
        <v>4.36E-2</v>
      </c>
      <c r="K39" s="108">
        <v>3.5999999999999999E-3</v>
      </c>
    </row>
    <row r="40" spans="2:11" customFormat="1" ht="15.75">
      <c r="B40" s="56" t="s">
        <v>228</v>
      </c>
      <c r="C40" s="112"/>
      <c r="D40" s="112"/>
      <c r="E40" s="89"/>
      <c r="F40" s="86"/>
      <c r="G40" s="86"/>
      <c r="H40" s="86"/>
      <c r="I40" s="107"/>
      <c r="J40" s="107"/>
      <c r="K40" s="107"/>
    </row>
    <row r="41" spans="2:11" customFormat="1" ht="15.75">
      <c r="B41" s="59" t="s">
        <v>268</v>
      </c>
      <c r="C41" s="111"/>
      <c r="D41" s="111"/>
      <c r="E41" s="90"/>
      <c r="F41" s="87"/>
      <c r="G41" s="87"/>
      <c r="H41" s="87"/>
      <c r="I41" s="108"/>
      <c r="J41" s="108"/>
      <c r="K41" s="108"/>
    </row>
    <row r="42" spans="2:11" customFormat="1" ht="15.75">
      <c r="B42" s="56" t="s">
        <v>229</v>
      </c>
      <c r="C42" s="112"/>
      <c r="D42" s="112"/>
      <c r="E42" s="89"/>
      <c r="F42" s="86">
        <v>1770279.97</v>
      </c>
      <c r="G42" s="86"/>
      <c r="H42" s="86">
        <v>10033.299999999999</v>
      </c>
      <c r="I42" s="107"/>
      <c r="J42" s="107"/>
      <c r="K42" s="107">
        <v>1.8000000000000002E-2</v>
      </c>
    </row>
    <row r="43" spans="2:11">
      <c r="B43" s="59" t="s">
        <v>268</v>
      </c>
      <c r="C43" s="111"/>
      <c r="D43" s="111"/>
      <c r="E43" s="90"/>
      <c r="F43" s="87"/>
      <c r="G43" s="87"/>
      <c r="H43" s="87"/>
      <c r="I43" s="108"/>
      <c r="J43" s="108"/>
      <c r="K43" s="108"/>
    </row>
    <row r="44" spans="2:11">
      <c r="B44" s="114" t="s">
        <v>606</v>
      </c>
      <c r="C44" s="111">
        <v>6200786</v>
      </c>
      <c r="D44" s="111" t="s">
        <v>164</v>
      </c>
      <c r="E44" s="90">
        <v>43349</v>
      </c>
      <c r="F44" s="87">
        <v>1770279.97</v>
      </c>
      <c r="G44" s="87">
        <v>15626.23</v>
      </c>
      <c r="H44" s="87">
        <v>10033.299999999999</v>
      </c>
      <c r="I44" s="108">
        <v>0</v>
      </c>
      <c r="J44" s="108">
        <v>0.21859999999999999</v>
      </c>
      <c r="K44" s="108">
        <v>1.8000000000000002E-2</v>
      </c>
    </row>
    <row r="45" spans="2:11">
      <c r="B45" s="6" t="s">
        <v>249</v>
      </c>
      <c r="C45" s="1"/>
    </row>
    <row r="46" spans="2:11">
      <c r="B46" s="6" t="s">
        <v>133</v>
      </c>
      <c r="C46" s="1"/>
    </row>
    <row r="47" spans="2:11">
      <c r="B47" s="6" t="s">
        <v>245</v>
      </c>
      <c r="C47" s="1"/>
    </row>
    <row r="48" spans="2:11">
      <c r="B48" s="6" t="s">
        <v>246</v>
      </c>
      <c r="C48" s="1"/>
    </row>
    <row r="49" spans="2:11">
      <c r="B49" s="134" t="s">
        <v>256</v>
      </c>
      <c r="C49" s="134"/>
      <c r="D49" s="134"/>
      <c r="E49" s="134"/>
      <c r="F49" s="134"/>
      <c r="G49" s="134"/>
      <c r="H49" s="134"/>
      <c r="I49" s="134"/>
      <c r="J49" s="134"/>
      <c r="K49" s="134"/>
    </row>
    <row r="50" spans="2:11">
      <c r="C50" s="1"/>
    </row>
    <row r="51" spans="2:11">
      <c r="C51" s="1"/>
    </row>
    <row r="52" spans="2:11">
      <c r="C52" s="1"/>
    </row>
    <row r="53" spans="2:11">
      <c r="C53" s="1"/>
    </row>
    <row r="54" spans="2:11">
      <c r="C54" s="1"/>
    </row>
    <row r="55" spans="2:11">
      <c r="C55" s="1"/>
    </row>
    <row r="56" spans="2:11">
      <c r="C56" s="1"/>
    </row>
    <row r="57" spans="2:11">
      <c r="C57" s="1"/>
    </row>
    <row r="58" spans="2:11">
      <c r="C58" s="1"/>
    </row>
    <row r="59" spans="2:11">
      <c r="C59" s="1"/>
    </row>
    <row r="60" spans="2:11">
      <c r="C60" s="1"/>
    </row>
    <row r="61" spans="2:11">
      <c r="C61" s="1"/>
    </row>
    <row r="62" spans="2:11">
      <c r="C62" s="1"/>
    </row>
    <row r="63" spans="2:11">
      <c r="C63" s="1"/>
    </row>
    <row r="64" spans="2:11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9:K49"/>
  </mergeCells>
  <phoneticPr fontId="4" type="noConversion"/>
  <dataValidations count="1">
    <dataValidation allowBlank="1" showInputMessage="1" showErrorMessage="1" sqref="A5:XFD11 A43:A1048576 L43:XFD1048576 B50:K1048576 B43:D48 F43:K48 E43 E45:E48" xr:uid="{00000000-0002-0000-10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278</v>
      </c>
    </row>
    <row r="2" spans="1:59">
      <c r="B2" s="80" t="s">
        <v>279</v>
      </c>
    </row>
    <row r="3" spans="1:59">
      <c r="B3" s="80" t="s">
        <v>620</v>
      </c>
    </row>
    <row r="4" spans="1:59">
      <c r="B4" s="80" t="s">
        <v>621</v>
      </c>
    </row>
    <row r="6" spans="1:5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59" ht="26.25" customHeight="1"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1:5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83"/>
      <c r="D11" s="83"/>
      <c r="E11" s="83"/>
      <c r="F11" s="88"/>
      <c r="G11" s="82"/>
      <c r="H11" s="82"/>
      <c r="I11" s="82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8" t="s">
        <v>571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75">
      <c r="B13" s="64" t="s">
        <v>268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5.75">
      <c r="B14" s="58" t="s">
        <v>233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75">
      <c r="B15" s="116" t="s">
        <v>268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278</v>
      </c>
    </row>
    <row r="2" spans="2:52">
      <c r="B2" s="80" t="s">
        <v>279</v>
      </c>
    </row>
    <row r="3" spans="2:52">
      <c r="B3" s="80" t="s">
        <v>620</v>
      </c>
    </row>
    <row r="4" spans="2:52">
      <c r="B4" s="80" t="s">
        <v>621</v>
      </c>
    </row>
    <row r="6" spans="2:5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52" ht="26.25" customHeight="1">
      <c r="B7" s="147" t="s">
        <v>119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52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83"/>
      <c r="D11" s="83"/>
      <c r="E11" s="83"/>
      <c r="F11" s="88"/>
      <c r="G11" s="82"/>
      <c r="H11" s="82"/>
      <c r="I11" s="82"/>
      <c r="J11" s="106"/>
      <c r="K11" s="106"/>
      <c r="L11" s="106"/>
      <c r="AZ11" s="1"/>
    </row>
    <row r="12" spans="2:52" customFormat="1" ht="19.5" customHeight="1">
      <c r="B12" s="58" t="s">
        <v>235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5.75">
      <c r="B13" s="58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75">
      <c r="B14" s="66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5.75">
      <c r="B15" s="58" t="s">
        <v>607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75">
      <c r="B16" s="66" t="s">
        <v>268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5.75">
      <c r="B17" s="58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75">
      <c r="B18" s="66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5.75">
      <c r="B19" s="58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75">
      <c r="B20" s="66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5.75">
      <c r="B21" s="58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75">
      <c r="B22" s="66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5.75">
      <c r="B23" s="58" t="s">
        <v>234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5.75">
      <c r="B24" s="58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75">
      <c r="B25" s="66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5.75">
      <c r="B26" s="58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75">
      <c r="B27" s="66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5.75">
      <c r="B28" s="58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75">
      <c r="B29" s="66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5.75">
      <c r="B30" s="58" t="s">
        <v>221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75">
      <c r="B31" s="66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5.75">
      <c r="B32" s="58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75">
      <c r="B33" s="118" t="s">
        <v>268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8.42578125" style="1" bestFit="1" customWidth="1"/>
    <col min="8" max="8" width="7.28515625" style="1" customWidth="1"/>
    <col min="9" max="9" width="10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278</v>
      </c>
    </row>
    <row r="2" spans="2:49">
      <c r="B2" s="80" t="s">
        <v>279</v>
      </c>
    </row>
    <row r="3" spans="2:49">
      <c r="B3" s="80" t="s">
        <v>620</v>
      </c>
    </row>
    <row r="4" spans="2:49">
      <c r="B4" s="80" t="s">
        <v>621</v>
      </c>
    </row>
    <row r="6" spans="2:4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49" ht="26.25" customHeight="1">
      <c r="B7" s="147" t="s">
        <v>120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4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8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83"/>
      <c r="D11" s="83"/>
      <c r="E11" s="83"/>
      <c r="F11" s="88"/>
      <c r="G11" s="82">
        <v>-21920469</v>
      </c>
      <c r="H11" s="82"/>
      <c r="I11" s="82">
        <v>702.58</v>
      </c>
      <c r="J11" s="106"/>
      <c r="K11" s="106">
        <v>1.2999999999999999E-3</v>
      </c>
      <c r="AW11" s="1"/>
    </row>
    <row r="12" spans="2:49" customFormat="1" ht="19.5" customHeight="1">
      <c r="B12" s="58" t="s">
        <v>608</v>
      </c>
      <c r="C12" s="112"/>
      <c r="D12" s="112"/>
      <c r="E12" s="112"/>
      <c r="F12" s="89"/>
      <c r="G12" s="86">
        <v>-21920469</v>
      </c>
      <c r="H12" s="86"/>
      <c r="I12" s="86">
        <v>702.58</v>
      </c>
      <c r="J12" s="107"/>
      <c r="K12" s="107">
        <v>1.2999999999999999E-3</v>
      </c>
    </row>
    <row r="13" spans="2:49" customFormat="1" ht="15.75">
      <c r="B13" s="58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75">
      <c r="B14" s="66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5.75">
      <c r="B15" s="58" t="s">
        <v>607</v>
      </c>
      <c r="C15" s="112"/>
      <c r="D15" s="112"/>
      <c r="E15" s="112"/>
      <c r="F15" s="89"/>
      <c r="G15" s="86">
        <v>-21920469</v>
      </c>
      <c r="H15" s="86"/>
      <c r="I15" s="86">
        <v>702.58</v>
      </c>
      <c r="J15" s="107"/>
      <c r="K15" s="107">
        <v>1.2999999999999999E-3</v>
      </c>
    </row>
    <row r="16" spans="2:49" customFormat="1" ht="15.75">
      <c r="B16" s="66" t="s">
        <v>268</v>
      </c>
      <c r="C16" s="111"/>
      <c r="D16" s="111"/>
      <c r="E16" s="111"/>
      <c r="F16" s="90"/>
      <c r="G16" s="87"/>
      <c r="H16" s="87"/>
      <c r="I16" s="87"/>
      <c r="J16" s="108"/>
      <c r="K16" s="108"/>
    </row>
    <row r="17" spans="2:11" customFormat="1" ht="15.75">
      <c r="B17" s="66" t="s">
        <v>609</v>
      </c>
      <c r="C17" s="111">
        <v>99259871</v>
      </c>
      <c r="D17" s="111" t="s">
        <v>610</v>
      </c>
      <c r="E17" s="111" t="s">
        <v>165</v>
      </c>
      <c r="F17" s="90"/>
      <c r="G17" s="87">
        <v>-1500000</v>
      </c>
      <c r="H17" s="87">
        <v>1.5427999999999999</v>
      </c>
      <c r="I17" s="87">
        <v>-23.14</v>
      </c>
      <c r="J17" s="108">
        <v>-3.2899999999999999E-2</v>
      </c>
      <c r="K17" s="108">
        <v>0</v>
      </c>
    </row>
    <row r="18" spans="2:11" customFormat="1" ht="15.75">
      <c r="B18" s="66" t="s">
        <v>611</v>
      </c>
      <c r="C18" s="111">
        <v>99252660</v>
      </c>
      <c r="D18" s="111" t="s">
        <v>610</v>
      </c>
      <c r="E18" s="111" t="s">
        <v>165</v>
      </c>
      <c r="F18" s="90"/>
      <c r="G18" s="87">
        <v>-18920469</v>
      </c>
      <c r="H18" s="87">
        <v>-3.7202999999999999</v>
      </c>
      <c r="I18" s="87">
        <v>703.9</v>
      </c>
      <c r="J18" s="108">
        <v>1.0019</v>
      </c>
      <c r="K18" s="108">
        <v>1.2999999999999999E-3</v>
      </c>
    </row>
    <row r="19" spans="2:11" customFormat="1" ht="15.75">
      <c r="B19" s="66" t="s">
        <v>612</v>
      </c>
      <c r="C19" s="111">
        <v>99252678</v>
      </c>
      <c r="D19" s="111" t="s">
        <v>610</v>
      </c>
      <c r="E19" s="111" t="s">
        <v>165</v>
      </c>
      <c r="F19" s="90"/>
      <c r="G19" s="87">
        <v>-1500000</v>
      </c>
      <c r="H19" s="87">
        <v>-1.4548000000000001</v>
      </c>
      <c r="I19" s="87">
        <v>21.82</v>
      </c>
      <c r="J19" s="108">
        <v>3.1099999999999999E-2</v>
      </c>
      <c r="K19" s="108">
        <v>0</v>
      </c>
    </row>
    <row r="20" spans="2:11" customFormat="1" ht="15.75">
      <c r="B20" s="58" t="s">
        <v>223</v>
      </c>
      <c r="C20" s="112"/>
      <c r="D20" s="112"/>
      <c r="E20" s="112"/>
      <c r="F20" s="89"/>
      <c r="G20" s="86"/>
      <c r="H20" s="86"/>
      <c r="I20" s="86"/>
      <c r="J20" s="107"/>
      <c r="K20" s="107"/>
    </row>
    <row r="21" spans="2:11" customFormat="1" ht="15.75">
      <c r="B21" s="66" t="s">
        <v>268</v>
      </c>
      <c r="C21" s="111"/>
      <c r="D21" s="111"/>
      <c r="E21" s="111"/>
      <c r="F21" s="90"/>
      <c r="G21" s="87"/>
      <c r="H21" s="87"/>
      <c r="I21" s="87"/>
      <c r="J21" s="108"/>
      <c r="K21" s="108"/>
    </row>
    <row r="22" spans="2:11" customFormat="1" ht="15.75">
      <c r="B22" s="58" t="s">
        <v>220</v>
      </c>
      <c r="C22" s="112"/>
      <c r="D22" s="112"/>
      <c r="E22" s="112"/>
      <c r="F22" s="89"/>
      <c r="G22" s="86"/>
      <c r="H22" s="86"/>
      <c r="I22" s="86"/>
      <c r="J22" s="107"/>
      <c r="K22" s="107"/>
    </row>
    <row r="23" spans="2:11" customFormat="1" ht="15.75">
      <c r="B23" s="66" t="s">
        <v>268</v>
      </c>
      <c r="C23" s="111"/>
      <c r="D23" s="111"/>
      <c r="E23" s="111"/>
      <c r="F23" s="90"/>
      <c r="G23" s="87"/>
      <c r="H23" s="87"/>
      <c r="I23" s="87"/>
      <c r="J23" s="108"/>
      <c r="K23" s="108"/>
    </row>
    <row r="24" spans="2:11" customFormat="1" ht="15.75">
      <c r="B24" s="58" t="s">
        <v>72</v>
      </c>
      <c r="C24" s="112"/>
      <c r="D24" s="112"/>
      <c r="E24" s="112"/>
      <c r="F24" s="89"/>
      <c r="G24" s="86"/>
      <c r="H24" s="86"/>
      <c r="I24" s="86"/>
      <c r="J24" s="107"/>
      <c r="K24" s="107"/>
    </row>
    <row r="25" spans="2:11" customFormat="1" ht="15.75">
      <c r="B25" s="66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</row>
    <row r="26" spans="2:11" customFormat="1" ht="15.75">
      <c r="B26" s="58" t="s">
        <v>236</v>
      </c>
      <c r="C26" s="112"/>
      <c r="D26" s="112"/>
      <c r="E26" s="112"/>
      <c r="F26" s="89"/>
      <c r="G26" s="86"/>
      <c r="H26" s="86"/>
      <c r="I26" s="86"/>
      <c r="J26" s="107"/>
      <c r="K26" s="107"/>
    </row>
    <row r="27" spans="2:11" customFormat="1" ht="15.75">
      <c r="B27" s="58" t="s">
        <v>219</v>
      </c>
      <c r="C27" s="112"/>
      <c r="D27" s="112"/>
      <c r="E27" s="112"/>
      <c r="F27" s="89"/>
      <c r="G27" s="86"/>
      <c r="H27" s="86"/>
      <c r="I27" s="86"/>
      <c r="J27" s="107"/>
      <c r="K27" s="107"/>
    </row>
    <row r="28" spans="2:11" customFormat="1" ht="15.75">
      <c r="B28" s="66" t="s">
        <v>268</v>
      </c>
      <c r="C28" s="111"/>
      <c r="D28" s="111"/>
      <c r="E28" s="111"/>
      <c r="F28" s="90"/>
      <c r="G28" s="87"/>
      <c r="H28" s="87"/>
      <c r="I28" s="87"/>
      <c r="J28" s="108"/>
      <c r="K28" s="108"/>
    </row>
    <row r="29" spans="2:11" customFormat="1" ht="15.75">
      <c r="B29" s="58" t="s">
        <v>224</v>
      </c>
      <c r="C29" s="112"/>
      <c r="D29" s="112"/>
      <c r="E29" s="112"/>
      <c r="F29" s="89"/>
      <c r="G29" s="86"/>
      <c r="H29" s="86"/>
      <c r="I29" s="86"/>
      <c r="J29" s="107"/>
      <c r="K29" s="107"/>
    </row>
    <row r="30" spans="2:11" customFormat="1" ht="15.75">
      <c r="B30" s="66" t="s">
        <v>268</v>
      </c>
      <c r="C30" s="111"/>
      <c r="D30" s="111"/>
      <c r="E30" s="111"/>
      <c r="F30" s="90"/>
      <c r="G30" s="87"/>
      <c r="H30" s="87"/>
      <c r="I30" s="87"/>
      <c r="J30" s="108"/>
      <c r="K30" s="108"/>
    </row>
    <row r="31" spans="2:11" customFormat="1" ht="15.75">
      <c r="B31" s="58" t="s">
        <v>220</v>
      </c>
      <c r="C31" s="112"/>
      <c r="D31" s="112"/>
      <c r="E31" s="112"/>
      <c r="F31" s="89"/>
      <c r="G31" s="86"/>
      <c r="H31" s="86"/>
      <c r="I31" s="86"/>
      <c r="J31" s="107"/>
      <c r="K31" s="107"/>
    </row>
    <row r="32" spans="2:11" customFormat="1" ht="15.75">
      <c r="B32" s="66" t="s">
        <v>268</v>
      </c>
      <c r="C32" s="111"/>
      <c r="D32" s="111"/>
      <c r="E32" s="111"/>
      <c r="F32" s="90"/>
      <c r="G32" s="87"/>
      <c r="H32" s="87"/>
      <c r="I32" s="87"/>
      <c r="J32" s="108"/>
      <c r="K32" s="108"/>
    </row>
    <row r="33" spans="1:11" customFormat="1" ht="15.75">
      <c r="B33" s="58" t="s">
        <v>72</v>
      </c>
      <c r="C33" s="112"/>
      <c r="D33" s="112"/>
      <c r="E33" s="112"/>
      <c r="F33" s="89"/>
      <c r="G33" s="86"/>
      <c r="H33" s="86"/>
      <c r="I33" s="86"/>
      <c r="J33" s="107"/>
      <c r="K33" s="107"/>
    </row>
    <row r="34" spans="1:11" customFormat="1" ht="15.75">
      <c r="B34" s="118" t="s">
        <v>268</v>
      </c>
      <c r="C34" s="111"/>
      <c r="D34" s="111"/>
      <c r="E34" s="111"/>
      <c r="F34" s="90"/>
      <c r="G34" s="87"/>
      <c r="H34" s="87"/>
      <c r="I34" s="87"/>
      <c r="J34" s="108"/>
      <c r="K34" s="108"/>
    </row>
    <row r="35" spans="1:11" customFormat="1">
      <c r="A35" s="1"/>
      <c r="B35" s="6" t="s">
        <v>249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133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6" t="s">
        <v>245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6" t="s">
        <v>246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34" t="s">
        <v>256</v>
      </c>
      <c r="C39" s="134"/>
      <c r="D39" s="134"/>
      <c r="E39" s="134"/>
      <c r="F39" s="134"/>
      <c r="G39" s="134"/>
      <c r="H39" s="134"/>
      <c r="I39" s="134"/>
      <c r="J39" s="134"/>
      <c r="K39" s="134"/>
    </row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9:K39"/>
  </mergeCells>
  <phoneticPr fontId="4" type="noConversion"/>
  <dataValidations count="1">
    <dataValidation allowBlank="1" showInputMessage="1" showErrorMessage="1" sqref="A5:XFD11 A46:XFD1048576 A35:A39 B35:K38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278</v>
      </c>
    </row>
    <row r="2" spans="2:78">
      <c r="B2" s="80" t="s">
        <v>279</v>
      </c>
    </row>
    <row r="3" spans="2:78">
      <c r="B3" s="80" t="s">
        <v>620</v>
      </c>
    </row>
    <row r="4" spans="2:78">
      <c r="B4" s="80" t="s">
        <v>621</v>
      </c>
    </row>
    <row r="6" spans="2:7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78" ht="26.25" customHeight="1">
      <c r="B7" s="147" t="s">
        <v>121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83"/>
      <c r="D11" s="83"/>
      <c r="E11" s="83"/>
      <c r="F11" s="83"/>
      <c r="G11" s="88"/>
      <c r="H11" s="83"/>
      <c r="I11" s="83"/>
      <c r="J11" s="106"/>
      <c r="K11" s="106"/>
      <c r="L11" s="82"/>
      <c r="M11" s="82"/>
      <c r="N11" s="82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5.75">
      <c r="B13" s="58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75">
      <c r="B14" s="66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5.75">
      <c r="B15" s="58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75">
      <c r="B16" s="66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8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66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66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66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66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8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8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66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8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66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8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66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66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66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8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M1" sqref="M1:N1048576"/>
    </sheetView>
  </sheetViews>
  <sheetFormatPr defaultColWidth="9.140625" defaultRowHeight="18"/>
  <cols>
    <col min="1" max="1" width="6.28515625" style="1" customWidth="1"/>
    <col min="2" max="2" width="40.42578125" style="2" customWidth="1"/>
    <col min="3" max="3" width="10.42578125" style="2" customWidth="1"/>
    <col min="4" max="4" width="6.28515625" style="2" customWidth="1"/>
    <col min="5" max="5" width="12.7109375" style="2" customWidth="1"/>
    <col min="6" max="6" width="6.28515625" style="1" bestFit="1" customWidth="1"/>
    <col min="7" max="7" width="11.7109375" style="1" bestFit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6.42578125" style="1" bestFit="1" customWidth="1"/>
    <col min="15" max="15" width="9.7109375" style="1" customWidth="1"/>
    <col min="16" max="16" width="11.8554687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278</v>
      </c>
    </row>
    <row r="2" spans="2:62">
      <c r="B2" s="80" t="s">
        <v>279</v>
      </c>
    </row>
    <row r="3" spans="2:62">
      <c r="B3" s="80" t="s">
        <v>620</v>
      </c>
    </row>
    <row r="4" spans="2:62">
      <c r="B4" s="80" t="s">
        <v>621</v>
      </c>
    </row>
    <row r="6" spans="2:62" ht="26.25" customHeight="1">
      <c r="B6" s="147" t="s">
        <v>199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8" t="s">
        <v>19</v>
      </c>
      <c r="N7" s="24" t="s">
        <v>248</v>
      </c>
      <c r="O7" s="24" t="s">
        <v>244</v>
      </c>
      <c r="P7" s="24" t="s">
        <v>131</v>
      </c>
      <c r="Q7" s="48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7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83"/>
      <c r="D10" s="83"/>
      <c r="E10" s="83"/>
      <c r="F10" s="83"/>
      <c r="G10" s="83"/>
      <c r="H10" s="83"/>
      <c r="I10" s="83">
        <v>1.05</v>
      </c>
      <c r="J10" s="83"/>
      <c r="K10" s="83"/>
      <c r="L10" s="106"/>
      <c r="M10" s="106">
        <v>4.0399999999999998E-2</v>
      </c>
      <c r="N10" s="82">
        <v>8817948.4700000007</v>
      </c>
      <c r="O10" s="82"/>
      <c r="P10" s="82">
        <v>8899.31</v>
      </c>
      <c r="Q10" s="106"/>
      <c r="R10" s="106">
        <v>1.5900000000000001E-2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112"/>
      <c r="D11" s="112"/>
      <c r="E11" s="112"/>
      <c r="F11" s="112"/>
      <c r="G11" s="89"/>
      <c r="H11" s="112"/>
      <c r="I11" s="112">
        <v>1.05</v>
      </c>
      <c r="J11" s="112"/>
      <c r="K11" s="112"/>
      <c r="L11" s="107"/>
      <c r="M11" s="107">
        <v>4.0399999999999998E-2</v>
      </c>
      <c r="N11" s="86">
        <v>8817948.4700000007</v>
      </c>
      <c r="O11" s="86"/>
      <c r="P11" s="86">
        <v>8899.31</v>
      </c>
      <c r="Q11" s="107"/>
      <c r="R11" s="107">
        <v>1.5900000000000001E-2</v>
      </c>
    </row>
    <row r="12" spans="2:62" customFormat="1" ht="15.75">
      <c r="B12" s="58" t="s">
        <v>104</v>
      </c>
      <c r="C12" s="112"/>
      <c r="D12" s="112"/>
      <c r="E12" s="112"/>
      <c r="F12" s="112"/>
      <c r="G12" s="89"/>
      <c r="H12" s="112"/>
      <c r="I12" s="112">
        <v>1.05</v>
      </c>
      <c r="J12" s="112"/>
      <c r="K12" s="112"/>
      <c r="L12" s="107"/>
      <c r="M12" s="107">
        <v>4.0399999999999998E-2</v>
      </c>
      <c r="N12" s="86">
        <v>8817948.4700000007</v>
      </c>
      <c r="O12" s="86"/>
      <c r="P12" s="86">
        <v>8899.31</v>
      </c>
      <c r="Q12" s="107"/>
      <c r="R12" s="107">
        <v>1.5900000000000001E-2</v>
      </c>
    </row>
    <row r="13" spans="2:62" customFormat="1" ht="15.75">
      <c r="B13" s="66" t="s">
        <v>613</v>
      </c>
      <c r="C13" s="111" t="s">
        <v>614</v>
      </c>
      <c r="D13" s="111">
        <v>501</v>
      </c>
      <c r="E13" s="111">
        <v>570009449</v>
      </c>
      <c r="F13" s="111" t="s">
        <v>615</v>
      </c>
      <c r="G13" s="90">
        <v>45270</v>
      </c>
      <c r="H13" s="111" t="s">
        <v>162</v>
      </c>
      <c r="I13" s="111">
        <v>1.5</v>
      </c>
      <c r="J13" s="111" t="s">
        <v>26</v>
      </c>
      <c r="K13" s="111" t="s">
        <v>165</v>
      </c>
      <c r="L13" s="108">
        <v>1.899E-2</v>
      </c>
      <c r="M13" s="108">
        <v>1.9099999999999999E-2</v>
      </c>
      <c r="N13" s="87">
        <v>807625.77</v>
      </c>
      <c r="O13" s="87">
        <v>104.8166925</v>
      </c>
      <c r="P13" s="87">
        <v>846.53</v>
      </c>
      <c r="Q13" s="108">
        <v>9.5100000000000004E-2</v>
      </c>
      <c r="R13" s="108">
        <v>1.5E-3</v>
      </c>
    </row>
    <row r="14" spans="2:62" customFormat="1" ht="15.75">
      <c r="B14" s="66" t="s">
        <v>616</v>
      </c>
      <c r="C14" s="111" t="s">
        <v>614</v>
      </c>
      <c r="D14" s="111">
        <v>11</v>
      </c>
      <c r="E14" s="111">
        <v>570009449</v>
      </c>
      <c r="F14" s="111" t="s">
        <v>615</v>
      </c>
      <c r="G14" s="90">
        <v>45292</v>
      </c>
      <c r="H14" s="111" t="s">
        <v>162</v>
      </c>
      <c r="I14" s="111">
        <v>1</v>
      </c>
      <c r="J14" s="111" t="s">
        <v>26</v>
      </c>
      <c r="K14" s="111" t="s">
        <v>165</v>
      </c>
      <c r="L14" s="108">
        <v>4.1779999999999998E-2</v>
      </c>
      <c r="M14" s="108">
        <v>4.2599999999999999E-2</v>
      </c>
      <c r="N14" s="87">
        <v>8010322.7000000002</v>
      </c>
      <c r="O14" s="87">
        <v>100.5300725</v>
      </c>
      <c r="P14" s="87">
        <v>8052.78</v>
      </c>
      <c r="Q14" s="108">
        <v>0.90489999999999993</v>
      </c>
      <c r="R14" s="108">
        <v>1.44E-2</v>
      </c>
    </row>
    <row r="15" spans="2:62" customFormat="1" ht="31.5">
      <c r="B15" s="58" t="s">
        <v>36</v>
      </c>
      <c r="C15" s="112"/>
      <c r="D15" s="112"/>
      <c r="E15" s="112"/>
      <c r="F15" s="112"/>
      <c r="G15" s="89"/>
      <c r="H15" s="112"/>
      <c r="I15" s="112"/>
      <c r="J15" s="112"/>
      <c r="K15" s="112"/>
      <c r="L15" s="107"/>
      <c r="M15" s="107"/>
      <c r="N15" s="86"/>
      <c r="O15" s="86"/>
      <c r="P15" s="86"/>
      <c r="Q15" s="107"/>
      <c r="R15" s="107"/>
    </row>
    <row r="16" spans="2:62" customFormat="1" ht="15.75">
      <c r="B16" s="66" t="s">
        <v>268</v>
      </c>
      <c r="C16" s="111"/>
      <c r="D16" s="111"/>
      <c r="E16" s="111"/>
      <c r="F16" s="111"/>
      <c r="G16" s="90"/>
      <c r="H16" s="111"/>
      <c r="I16" s="111"/>
      <c r="J16" s="111"/>
      <c r="K16" s="111"/>
      <c r="L16" s="108"/>
      <c r="M16" s="108"/>
      <c r="N16" s="87"/>
      <c r="O16" s="87"/>
      <c r="P16" s="87"/>
      <c r="Q16" s="108"/>
      <c r="R16" s="108"/>
    </row>
    <row r="17" spans="2:18" customFormat="1" ht="15.75">
      <c r="B17" s="58" t="s">
        <v>38</v>
      </c>
      <c r="C17" s="112"/>
      <c r="D17" s="112"/>
      <c r="E17" s="112"/>
      <c r="F17" s="112"/>
      <c r="G17" s="89"/>
      <c r="H17" s="112"/>
      <c r="I17" s="112"/>
      <c r="J17" s="112"/>
      <c r="K17" s="112"/>
      <c r="L17" s="107"/>
      <c r="M17" s="107"/>
      <c r="N17" s="86"/>
      <c r="O17" s="86"/>
      <c r="P17" s="86"/>
      <c r="Q17" s="107"/>
      <c r="R17" s="107"/>
    </row>
    <row r="18" spans="2:18" customFormat="1" ht="15.75">
      <c r="B18" s="66" t="s">
        <v>268</v>
      </c>
      <c r="C18" s="111"/>
      <c r="D18" s="111"/>
      <c r="E18" s="111"/>
      <c r="F18" s="111"/>
      <c r="G18" s="90"/>
      <c r="H18" s="111"/>
      <c r="I18" s="111"/>
      <c r="J18" s="111"/>
      <c r="K18" s="111"/>
      <c r="L18" s="108"/>
      <c r="M18" s="108"/>
      <c r="N18" s="87"/>
      <c r="O18" s="87"/>
      <c r="P18" s="87"/>
      <c r="Q18" s="108"/>
      <c r="R18" s="108"/>
    </row>
    <row r="19" spans="2:18" customFormat="1" ht="15.75">
      <c r="B19" s="58" t="s">
        <v>39</v>
      </c>
      <c r="C19" s="112"/>
      <c r="D19" s="112"/>
      <c r="E19" s="112"/>
      <c r="F19" s="112"/>
      <c r="G19" s="89"/>
      <c r="H19" s="112"/>
      <c r="I19" s="112"/>
      <c r="J19" s="112"/>
      <c r="K19" s="112"/>
      <c r="L19" s="107"/>
      <c r="M19" s="107"/>
      <c r="N19" s="86"/>
      <c r="O19" s="86"/>
      <c r="P19" s="86"/>
      <c r="Q19" s="107"/>
      <c r="R19" s="107"/>
    </row>
    <row r="20" spans="2:18" customFormat="1" ht="15.75">
      <c r="B20" s="66" t="s">
        <v>268</v>
      </c>
      <c r="C20" s="111"/>
      <c r="D20" s="111"/>
      <c r="E20" s="111"/>
      <c r="F20" s="111"/>
      <c r="G20" s="90"/>
      <c r="H20" s="111"/>
      <c r="I20" s="111"/>
      <c r="J20" s="111"/>
      <c r="K20" s="111"/>
      <c r="L20" s="108"/>
      <c r="M20" s="108"/>
      <c r="N20" s="87"/>
      <c r="O20" s="87"/>
      <c r="P20" s="87"/>
      <c r="Q20" s="108"/>
      <c r="R20" s="108"/>
    </row>
    <row r="21" spans="2:18" customFormat="1" ht="15.75">
      <c r="B21" s="58" t="s">
        <v>37</v>
      </c>
      <c r="C21" s="112"/>
      <c r="D21" s="112"/>
      <c r="E21" s="112"/>
      <c r="F21" s="112"/>
      <c r="G21" s="89"/>
      <c r="H21" s="112"/>
      <c r="I21" s="112"/>
      <c r="J21" s="112"/>
      <c r="K21" s="112"/>
      <c r="L21" s="107"/>
      <c r="M21" s="107"/>
      <c r="N21" s="86"/>
      <c r="O21" s="86"/>
      <c r="P21" s="86"/>
      <c r="Q21" s="107"/>
      <c r="R21" s="107"/>
    </row>
    <row r="22" spans="2:18" customFormat="1" ht="15.75">
      <c r="B22" s="66" t="s">
        <v>268</v>
      </c>
      <c r="C22" s="111"/>
      <c r="D22" s="111"/>
      <c r="E22" s="111"/>
      <c r="F22" s="111"/>
      <c r="G22" s="90"/>
      <c r="H22" s="111"/>
      <c r="I22" s="111"/>
      <c r="J22" s="111"/>
      <c r="K22" s="111"/>
      <c r="L22" s="108"/>
      <c r="M22" s="108"/>
      <c r="N22" s="87"/>
      <c r="O22" s="87"/>
      <c r="P22" s="87"/>
      <c r="Q22" s="108"/>
      <c r="R22" s="108"/>
    </row>
    <row r="23" spans="2:18" customFormat="1" ht="15.75">
      <c r="B23" s="58" t="s">
        <v>40</v>
      </c>
      <c r="C23" s="112"/>
      <c r="D23" s="112"/>
      <c r="E23" s="112"/>
      <c r="F23" s="112"/>
      <c r="G23" s="89"/>
      <c r="H23" s="112"/>
      <c r="I23" s="112"/>
      <c r="J23" s="112"/>
      <c r="K23" s="112"/>
      <c r="L23" s="107"/>
      <c r="M23" s="107"/>
      <c r="N23" s="86"/>
      <c r="O23" s="86"/>
      <c r="P23" s="86"/>
      <c r="Q23" s="107"/>
      <c r="R23" s="107"/>
    </row>
    <row r="24" spans="2:18" customFormat="1" ht="15.75">
      <c r="B24" s="66" t="s">
        <v>268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5.75">
      <c r="B25" s="66" t="s">
        <v>268</v>
      </c>
      <c r="C25" s="111"/>
      <c r="D25" s="111"/>
      <c r="E25" s="111"/>
      <c r="F25" s="111"/>
      <c r="G25" s="90"/>
      <c r="H25" s="111"/>
      <c r="I25" s="111"/>
      <c r="J25" s="111"/>
      <c r="K25" s="111"/>
      <c r="L25" s="108"/>
      <c r="M25" s="108"/>
      <c r="N25" s="87"/>
      <c r="O25" s="87"/>
      <c r="P25" s="87"/>
      <c r="Q25" s="108"/>
      <c r="R25" s="108"/>
    </row>
    <row r="26" spans="2:18" customFormat="1" ht="15.75">
      <c r="B26" s="58" t="s">
        <v>87</v>
      </c>
      <c r="C26" s="112"/>
      <c r="D26" s="112"/>
      <c r="E26" s="112"/>
      <c r="F26" s="112"/>
      <c r="G26" s="89"/>
      <c r="H26" s="112"/>
      <c r="I26" s="112"/>
      <c r="J26" s="112"/>
      <c r="K26" s="112"/>
      <c r="L26" s="107"/>
      <c r="M26" s="107"/>
      <c r="N26" s="86"/>
      <c r="O26" s="86"/>
      <c r="P26" s="86"/>
      <c r="Q26" s="107"/>
      <c r="R26" s="107"/>
    </row>
    <row r="27" spans="2:18" customFormat="1" ht="15.75">
      <c r="B27" s="66" t="s">
        <v>268</v>
      </c>
      <c r="C27" s="111"/>
      <c r="D27" s="111"/>
      <c r="E27" s="111"/>
      <c r="F27" s="111"/>
      <c r="G27" s="90"/>
      <c r="H27" s="111"/>
      <c r="I27" s="111"/>
      <c r="J27" s="111"/>
      <c r="K27" s="111"/>
      <c r="L27" s="108"/>
      <c r="M27" s="108"/>
      <c r="N27" s="87"/>
      <c r="O27" s="87"/>
      <c r="P27" s="87"/>
      <c r="Q27" s="108"/>
      <c r="R27" s="108"/>
    </row>
    <row r="28" spans="2:18" customFormat="1" ht="15.75">
      <c r="B28" s="58" t="s">
        <v>41</v>
      </c>
      <c r="C28" s="112"/>
      <c r="D28" s="112"/>
      <c r="E28" s="112"/>
      <c r="F28" s="112"/>
      <c r="G28" s="89"/>
      <c r="H28" s="112"/>
      <c r="I28" s="112"/>
      <c r="J28" s="112"/>
      <c r="K28" s="112"/>
      <c r="L28" s="107"/>
      <c r="M28" s="107"/>
      <c r="N28" s="86"/>
      <c r="O28" s="86"/>
      <c r="P28" s="86"/>
      <c r="Q28" s="107"/>
      <c r="R28" s="107"/>
    </row>
    <row r="29" spans="2:18" customFormat="1" ht="15.75">
      <c r="B29" s="66" t="s">
        <v>268</v>
      </c>
      <c r="C29" s="111"/>
      <c r="D29" s="111"/>
      <c r="E29" s="111"/>
      <c r="F29" s="111"/>
      <c r="G29" s="90"/>
      <c r="H29" s="111"/>
      <c r="I29" s="111"/>
      <c r="J29" s="111"/>
      <c r="K29" s="111"/>
      <c r="L29" s="108"/>
      <c r="M29" s="108"/>
      <c r="N29" s="87"/>
      <c r="O29" s="87"/>
      <c r="P29" s="87"/>
      <c r="Q29" s="108"/>
      <c r="R29" s="108"/>
    </row>
    <row r="30" spans="2:18" customFormat="1" ht="15.75">
      <c r="B30" s="58" t="s">
        <v>44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31.5">
      <c r="B31" s="58" t="s">
        <v>36</v>
      </c>
      <c r="C31" s="112"/>
      <c r="D31" s="112"/>
      <c r="E31" s="112"/>
      <c r="F31" s="112"/>
      <c r="G31" s="89"/>
      <c r="H31" s="112"/>
      <c r="I31" s="112"/>
      <c r="J31" s="112"/>
      <c r="K31" s="112"/>
      <c r="L31" s="107"/>
      <c r="M31" s="107"/>
      <c r="N31" s="86"/>
      <c r="O31" s="86"/>
      <c r="P31" s="86"/>
      <c r="Q31" s="107"/>
      <c r="R31" s="107"/>
    </row>
    <row r="32" spans="2:18" customFormat="1" ht="15.75">
      <c r="B32" s="66" t="s">
        <v>268</v>
      </c>
      <c r="C32" s="111"/>
      <c r="D32" s="111"/>
      <c r="E32" s="111"/>
      <c r="F32" s="111"/>
      <c r="G32" s="90"/>
      <c r="H32" s="111"/>
      <c r="I32" s="111"/>
      <c r="J32" s="111"/>
      <c r="K32" s="111"/>
      <c r="L32" s="108"/>
      <c r="M32" s="108"/>
      <c r="N32" s="87"/>
      <c r="O32" s="87"/>
      <c r="P32" s="87"/>
      <c r="Q32" s="108"/>
      <c r="R32" s="108"/>
    </row>
    <row r="33" spans="1:18" customFormat="1" ht="15.75">
      <c r="B33" s="58" t="s">
        <v>38</v>
      </c>
      <c r="C33" s="112"/>
      <c r="D33" s="112"/>
      <c r="E33" s="112"/>
      <c r="F33" s="112"/>
      <c r="G33" s="89"/>
      <c r="H33" s="112"/>
      <c r="I33" s="112"/>
      <c r="J33" s="112"/>
      <c r="K33" s="112"/>
      <c r="L33" s="107"/>
      <c r="M33" s="107"/>
      <c r="N33" s="86"/>
      <c r="O33" s="86"/>
      <c r="P33" s="86"/>
      <c r="Q33" s="107"/>
      <c r="R33" s="107"/>
    </row>
    <row r="34" spans="1:18" customFormat="1" ht="15.75">
      <c r="B34" s="66" t="s">
        <v>268</v>
      </c>
      <c r="C34" s="111"/>
      <c r="D34" s="111"/>
      <c r="E34" s="111"/>
      <c r="F34" s="111"/>
      <c r="G34" s="90"/>
      <c r="H34" s="111"/>
      <c r="I34" s="111"/>
      <c r="J34" s="111"/>
      <c r="K34" s="111"/>
      <c r="L34" s="108"/>
      <c r="M34" s="108"/>
      <c r="N34" s="87"/>
      <c r="O34" s="87"/>
      <c r="P34" s="87"/>
      <c r="Q34" s="108"/>
      <c r="R34" s="108"/>
    </row>
    <row r="35" spans="1:18" customFormat="1" ht="15.75">
      <c r="B35" s="58" t="s">
        <v>39</v>
      </c>
      <c r="C35" s="112"/>
      <c r="D35" s="112"/>
      <c r="E35" s="112"/>
      <c r="F35" s="112"/>
      <c r="G35" s="89"/>
      <c r="H35" s="112"/>
      <c r="I35" s="112"/>
      <c r="J35" s="112"/>
      <c r="K35" s="112"/>
      <c r="L35" s="107"/>
      <c r="M35" s="107"/>
      <c r="N35" s="86"/>
      <c r="O35" s="86"/>
      <c r="P35" s="86"/>
      <c r="Q35" s="107"/>
      <c r="R35" s="107"/>
    </row>
    <row r="36" spans="1:18" customFormat="1" ht="15.75">
      <c r="B36" s="66" t="s">
        <v>268</v>
      </c>
      <c r="C36" s="111"/>
      <c r="D36" s="111"/>
      <c r="E36" s="111"/>
      <c r="F36" s="111"/>
      <c r="G36" s="90"/>
      <c r="H36" s="111"/>
      <c r="I36" s="111"/>
      <c r="J36" s="111"/>
      <c r="K36" s="111"/>
      <c r="L36" s="108"/>
      <c r="M36" s="108"/>
      <c r="N36" s="87"/>
      <c r="O36" s="87"/>
      <c r="P36" s="87"/>
      <c r="Q36" s="108"/>
      <c r="R36" s="108"/>
    </row>
    <row r="37" spans="1:18" customFormat="1" ht="15.75">
      <c r="B37" s="58" t="s">
        <v>41</v>
      </c>
      <c r="C37" s="112"/>
      <c r="D37" s="112"/>
      <c r="E37" s="112"/>
      <c r="F37" s="112"/>
      <c r="G37" s="89"/>
      <c r="H37" s="112"/>
      <c r="I37" s="112"/>
      <c r="J37" s="112"/>
      <c r="K37" s="112"/>
      <c r="L37" s="107"/>
      <c r="M37" s="107"/>
      <c r="N37" s="86"/>
      <c r="O37" s="86"/>
      <c r="P37" s="86"/>
      <c r="Q37" s="107"/>
      <c r="R37" s="107"/>
    </row>
    <row r="38" spans="1:18" customFormat="1" ht="15.75">
      <c r="B38" s="118" t="s">
        <v>268</v>
      </c>
      <c r="C38" s="111"/>
      <c r="D38" s="111"/>
      <c r="E38" s="111"/>
      <c r="F38" s="111"/>
      <c r="G38" s="90"/>
      <c r="H38" s="111"/>
      <c r="I38" s="111"/>
      <c r="J38" s="111"/>
      <c r="K38" s="111"/>
      <c r="L38" s="108"/>
      <c r="M38" s="108"/>
      <c r="N38" s="87"/>
      <c r="O38" s="87"/>
      <c r="P38" s="87"/>
      <c r="Q38" s="108"/>
      <c r="R38" s="108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4" t="s">
        <v>256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278</v>
      </c>
    </row>
    <row r="2" spans="2:64">
      <c r="B2" s="80" t="s">
        <v>279</v>
      </c>
    </row>
    <row r="3" spans="2:64">
      <c r="B3" s="80" t="s">
        <v>620</v>
      </c>
    </row>
    <row r="4" spans="2:64">
      <c r="B4" s="80" t="s">
        <v>621</v>
      </c>
    </row>
    <row r="6" spans="2:64" ht="26.25" customHeight="1">
      <c r="B6" s="147" t="s">
        <v>200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2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83"/>
      <c r="D10" s="83"/>
      <c r="E10" s="83"/>
      <c r="F10" s="83"/>
      <c r="G10" s="83"/>
      <c r="H10" s="83"/>
      <c r="I10" s="106"/>
      <c r="J10" s="106"/>
      <c r="K10" s="82"/>
      <c r="L10" s="82"/>
      <c r="M10" s="82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5.75">
      <c r="B12" s="58" t="s">
        <v>225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75">
      <c r="B13" s="66" t="s">
        <v>268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5.75">
      <c r="B14" s="58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75">
      <c r="B15" s="66" t="s">
        <v>268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5.75">
      <c r="B16" s="58" t="s">
        <v>226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75">
      <c r="B17" s="66" t="s">
        <v>268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5.75">
      <c r="B18" s="58" t="s">
        <v>230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75">
      <c r="B19" s="66" t="s">
        <v>268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5.75">
      <c r="B20" s="58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75">
      <c r="B21" s="66" t="s">
        <v>268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5.75">
      <c r="B22" s="58" t="s">
        <v>231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75">
      <c r="B23" s="118" t="s">
        <v>268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1"/>
  <sheetViews>
    <sheetView rightToLeft="1" workbookViewId="0">
      <selection activeCell="B1" sqref="B1:J21"/>
    </sheetView>
  </sheetViews>
  <sheetFormatPr defaultColWidth="9.140625" defaultRowHeight="18"/>
  <cols>
    <col min="1" max="1" width="6.28515625" style="1" customWidth="1"/>
    <col min="2" max="2" width="34.710937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9.425781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278</v>
      </c>
    </row>
    <row r="2" spans="2:55">
      <c r="B2" s="80" t="s">
        <v>279</v>
      </c>
    </row>
    <row r="3" spans="2:55">
      <c r="B3" s="80" t="s">
        <v>620</v>
      </c>
    </row>
    <row r="4" spans="2:55">
      <c r="B4" s="80" t="s">
        <v>621</v>
      </c>
    </row>
    <row r="6" spans="2:55" ht="26.25" customHeight="1">
      <c r="B6" s="150" t="s">
        <v>201</v>
      </c>
      <c r="C6" s="151"/>
      <c r="D6" s="151"/>
      <c r="E6" s="151"/>
      <c r="F6" s="151"/>
      <c r="G6" s="151"/>
      <c r="H6" s="151"/>
      <c r="I6" s="151"/>
      <c r="J6" s="152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3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88"/>
      <c r="D10" s="83"/>
      <c r="E10" s="106"/>
      <c r="F10" s="83"/>
      <c r="G10" s="128">
        <v>834.59</v>
      </c>
      <c r="H10" s="106"/>
      <c r="I10" s="127">
        <v>1.5E-3</v>
      </c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1"/>
      <c r="D11" s="120"/>
      <c r="E11" s="105"/>
      <c r="F11" s="120"/>
      <c r="G11" s="85">
        <v>834.59</v>
      </c>
      <c r="H11" s="105"/>
      <c r="I11" s="105">
        <v>1.5E-3</v>
      </c>
      <c r="J11" s="120"/>
    </row>
    <row r="12" spans="2:55" customFormat="1" ht="15.75">
      <c r="B12" s="58" t="s">
        <v>106</v>
      </c>
      <c r="C12" s="91"/>
      <c r="D12" s="120"/>
      <c r="E12" s="105"/>
      <c r="F12" s="120"/>
      <c r="G12" s="85">
        <v>196.12899999999999</v>
      </c>
      <c r="H12" s="105"/>
      <c r="I12" s="105">
        <v>4.0000000000000002E-4</v>
      </c>
      <c r="J12" s="120"/>
    </row>
    <row r="13" spans="2:55" customFormat="1" ht="15.75">
      <c r="B13" s="66" t="s">
        <v>622</v>
      </c>
      <c r="C13" s="92"/>
      <c r="D13" s="119" t="s">
        <v>623</v>
      </c>
      <c r="E13" s="123">
        <v>0.26640000000000003</v>
      </c>
      <c r="F13" s="119" t="s">
        <v>165</v>
      </c>
      <c r="G13" s="124">
        <v>196.12899999999999</v>
      </c>
      <c r="H13" s="104">
        <v>0.23500041936759364</v>
      </c>
      <c r="I13" s="104">
        <v>4.0000000000000002E-4</v>
      </c>
      <c r="J13" s="119" t="s">
        <v>624</v>
      </c>
    </row>
    <row r="14" spans="2:55" customFormat="1" ht="15.75">
      <c r="B14" s="58" t="s">
        <v>107</v>
      </c>
      <c r="C14" s="91"/>
      <c r="D14" s="120"/>
      <c r="E14" s="105"/>
      <c r="F14" s="120"/>
      <c r="G14" s="125">
        <v>638.46299999999997</v>
      </c>
      <c r="H14" s="105"/>
      <c r="I14" s="105">
        <v>1.1000000000000001E-3</v>
      </c>
      <c r="J14" s="120"/>
    </row>
    <row r="15" spans="2:55" customFormat="1" ht="15.75">
      <c r="B15" s="66" t="s">
        <v>625</v>
      </c>
      <c r="C15" s="92"/>
      <c r="D15" s="119"/>
      <c r="E15" s="119"/>
      <c r="F15" s="119" t="s">
        <v>165</v>
      </c>
      <c r="G15" s="124">
        <v>638.46299999999997</v>
      </c>
      <c r="H15" s="104">
        <v>0.76500000000000001</v>
      </c>
      <c r="I15" s="104">
        <v>1.1000000000000001E-3</v>
      </c>
      <c r="J15" s="119" t="s">
        <v>624</v>
      </c>
    </row>
    <row r="16" spans="2:55" customFormat="1" ht="15.75">
      <c r="B16" s="58" t="s">
        <v>107</v>
      </c>
      <c r="C16" s="91"/>
      <c r="D16" s="120"/>
      <c r="E16" s="105"/>
      <c r="F16" s="120"/>
      <c r="G16" s="125"/>
      <c r="H16" s="105"/>
      <c r="I16" s="105"/>
      <c r="J16" s="120"/>
    </row>
    <row r="17" spans="2:10" customFormat="1" ht="15.75">
      <c r="B17" s="58" t="s">
        <v>238</v>
      </c>
      <c r="C17" s="91"/>
      <c r="D17" s="120"/>
      <c r="E17" s="105"/>
      <c r="F17" s="120"/>
      <c r="G17" s="125"/>
      <c r="H17" s="105"/>
      <c r="I17" s="105"/>
      <c r="J17" s="120"/>
    </row>
    <row r="18" spans="2:10" customFormat="1" ht="15.75">
      <c r="B18" s="58" t="s">
        <v>106</v>
      </c>
      <c r="C18" s="91"/>
      <c r="D18" s="120"/>
      <c r="E18" s="105"/>
      <c r="F18" s="120"/>
      <c r="G18" s="125"/>
      <c r="H18" s="105"/>
      <c r="I18" s="105"/>
      <c r="J18" s="120"/>
    </row>
    <row r="19" spans="2:10" customFormat="1" ht="15.75">
      <c r="B19" s="66" t="s">
        <v>268</v>
      </c>
      <c r="C19" s="92"/>
      <c r="D19" s="119"/>
      <c r="E19" s="104"/>
      <c r="F19" s="119"/>
      <c r="G19" s="124"/>
      <c r="H19" s="104"/>
      <c r="I19" s="104"/>
      <c r="J19" s="119"/>
    </row>
    <row r="20" spans="2:10" customFormat="1" ht="15.75">
      <c r="B20" s="58" t="s">
        <v>107</v>
      </c>
      <c r="C20" s="91"/>
      <c r="D20" s="120"/>
      <c r="E20" s="105"/>
      <c r="F20" s="120"/>
      <c r="G20" s="125"/>
      <c r="H20" s="105"/>
      <c r="I20" s="105"/>
      <c r="J20" s="120"/>
    </row>
    <row r="21" spans="2:10" customFormat="1" ht="15.75">
      <c r="B21" s="118" t="s">
        <v>268</v>
      </c>
      <c r="C21" s="92"/>
      <c r="D21" s="119"/>
      <c r="E21" s="104"/>
      <c r="F21" s="119"/>
      <c r="G21" s="124"/>
      <c r="H21" s="104"/>
      <c r="I21" s="104"/>
      <c r="J21" s="119"/>
    </row>
    <row r="22" spans="2:10" customFormat="1" ht="12.75">
      <c r="G22" s="126"/>
    </row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</sheetData>
  <mergeCells count="1">
    <mergeCell ref="B6:J6"/>
  </mergeCells>
  <phoneticPr fontId="4" type="noConversion"/>
  <dataValidations count="1">
    <dataValidation allowBlank="1" showInputMessage="1" showErrorMessage="1" sqref="J5 A55:XFD1048576 J7:J10 A5:I10 K5:XFD10" xr:uid="{00000000-0002-0000-17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278</v>
      </c>
    </row>
    <row r="2" spans="2:60">
      <c r="B2" s="80" t="s">
        <v>279</v>
      </c>
    </row>
    <row r="3" spans="2:60">
      <c r="B3" s="80" t="s">
        <v>620</v>
      </c>
    </row>
    <row r="4" spans="2:60">
      <c r="B4" s="80" t="s">
        <v>621</v>
      </c>
    </row>
    <row r="6" spans="2:60" ht="26.25" customHeight="1">
      <c r="B6" s="147" t="s">
        <v>202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4" t="s">
        <v>170</v>
      </c>
      <c r="K7" s="121" t="s">
        <v>171</v>
      </c>
    </row>
    <row r="8" spans="2:60" s="3" customFormat="1" ht="21.75" customHeight="1">
      <c r="B8" s="14"/>
      <c r="C8" s="47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83"/>
      <c r="D10" s="83"/>
      <c r="E10" s="83"/>
      <c r="F10" s="106"/>
      <c r="G10" s="83"/>
      <c r="H10" s="106"/>
      <c r="I10" s="82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4" t="s">
        <v>268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5.75">
      <c r="B13" s="58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278</v>
      </c>
    </row>
    <row r="2" spans="2:60">
      <c r="B2" s="80" t="s">
        <v>279</v>
      </c>
    </row>
    <row r="3" spans="2:60">
      <c r="B3" s="80" t="s">
        <v>620</v>
      </c>
    </row>
    <row r="4" spans="2:60">
      <c r="B4" s="80" t="s">
        <v>621</v>
      </c>
    </row>
    <row r="6" spans="2:60" ht="26.25" customHeight="1">
      <c r="B6" s="147" t="s">
        <v>203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3">
      <c r="B7" s="36" t="s">
        <v>137</v>
      </c>
      <c r="C7" s="53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3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83"/>
      <c r="D10" s="83"/>
      <c r="E10" s="83"/>
      <c r="F10" s="106"/>
      <c r="G10" s="83"/>
      <c r="H10" s="106"/>
      <c r="I10" s="82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4" t="s">
        <v>617</v>
      </c>
      <c r="C12" s="111">
        <v>412</v>
      </c>
      <c r="D12" s="111">
        <v>0</v>
      </c>
      <c r="E12" s="111" t="s">
        <v>281</v>
      </c>
      <c r="F12" s="108">
        <v>0</v>
      </c>
      <c r="G12" s="111" t="s">
        <v>165</v>
      </c>
      <c r="H12" s="108">
        <v>0</v>
      </c>
      <c r="I12" s="87">
        <v>0</v>
      </c>
      <c r="J12" s="108">
        <v>0</v>
      </c>
      <c r="K12" s="108">
        <v>0</v>
      </c>
    </row>
    <row r="13" spans="2:60" customFormat="1" ht="15.75">
      <c r="B13" s="58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278</v>
      </c>
    </row>
    <row r="2" spans="2:17">
      <c r="B2" s="80" t="s">
        <v>279</v>
      </c>
    </row>
    <row r="3" spans="2:17">
      <c r="B3" s="80" t="s">
        <v>620</v>
      </c>
    </row>
    <row r="4" spans="2:17">
      <c r="B4" s="80" t="s">
        <v>621</v>
      </c>
    </row>
    <row r="6" spans="2:17" ht="26.25" customHeight="1">
      <c r="B6" s="147" t="s">
        <v>204</v>
      </c>
      <c r="C6" s="148"/>
      <c r="D6" s="149"/>
    </row>
    <row r="7" spans="2:17" s="3" customFormat="1" ht="47.25">
      <c r="B7" s="36" t="s">
        <v>137</v>
      </c>
      <c r="C7" s="44" t="s">
        <v>128</v>
      </c>
      <c r="D7" s="45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30">
        <f>+C12+C14</f>
        <v>556.5</v>
      </c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112"/>
      <c r="D11" s="89"/>
    </row>
    <row r="12" spans="2:17" customFormat="1" ht="15.75">
      <c r="B12" s="64" t="s">
        <v>268</v>
      </c>
      <c r="C12" s="111"/>
      <c r="D12" s="90"/>
    </row>
    <row r="13" spans="2:17" customFormat="1" ht="15.75">
      <c r="B13" s="58" t="s">
        <v>231</v>
      </c>
      <c r="C13" s="112"/>
      <c r="D13" s="89"/>
    </row>
    <row r="14" spans="2:17" customFormat="1" ht="15.75">
      <c r="B14" s="116" t="s">
        <v>606</v>
      </c>
      <c r="C14" s="129">
        <v>556.5</v>
      </c>
      <c r="D14" s="90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278</v>
      </c>
    </row>
    <row r="2" spans="2:18">
      <c r="B2" s="80" t="s">
        <v>279</v>
      </c>
    </row>
    <row r="3" spans="2:18">
      <c r="B3" s="80" t="s">
        <v>620</v>
      </c>
    </row>
    <row r="4" spans="2:18">
      <c r="B4" s="80" t="s">
        <v>621</v>
      </c>
    </row>
    <row r="6" spans="2:18" ht="26.25" customHeight="1">
      <c r="B6" s="147" t="s">
        <v>207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88"/>
      <c r="H10" s="83"/>
      <c r="I10" s="83"/>
      <c r="J10" s="106"/>
      <c r="K10" s="106"/>
      <c r="L10" s="82"/>
      <c r="M10" s="82"/>
      <c r="N10" s="106"/>
      <c r="O10" s="106"/>
      <c r="P10" s="106"/>
      <c r="Q10" s="5"/>
    </row>
    <row r="11" spans="2:18" customFormat="1" ht="20.25" customHeight="1">
      <c r="B11" s="58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8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6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8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6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8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6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8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6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8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8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6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8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278</v>
      </c>
    </row>
    <row r="2" spans="2:18">
      <c r="B2" s="80" t="s">
        <v>279</v>
      </c>
    </row>
    <row r="3" spans="2:18">
      <c r="B3" s="80" t="s">
        <v>620</v>
      </c>
    </row>
    <row r="4" spans="2:18">
      <c r="B4" s="80" t="s">
        <v>621</v>
      </c>
    </row>
    <row r="6" spans="2:18" ht="26.25" customHeight="1">
      <c r="B6" s="147" t="s">
        <v>208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83"/>
      <c r="D10" s="83"/>
      <c r="E10" s="83"/>
      <c r="F10" s="83"/>
      <c r="G10" s="88"/>
      <c r="H10" s="83"/>
      <c r="I10" s="83"/>
      <c r="J10" s="106"/>
      <c r="K10" s="106"/>
      <c r="L10" s="82"/>
      <c r="M10" s="82"/>
      <c r="N10" s="106"/>
      <c r="O10" s="106"/>
      <c r="P10" s="106"/>
      <c r="Q10" s="5"/>
    </row>
    <row r="11" spans="2:18" customFormat="1" ht="20.25" customHeight="1">
      <c r="B11" s="58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8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6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8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6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8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6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8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6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8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8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6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8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278</v>
      </c>
    </row>
    <row r="2" spans="2:18">
      <c r="B2" s="80" t="s">
        <v>279</v>
      </c>
    </row>
    <row r="3" spans="2:18">
      <c r="B3" s="80" t="s">
        <v>620</v>
      </c>
    </row>
    <row r="4" spans="2:18">
      <c r="B4" s="80" t="s">
        <v>621</v>
      </c>
    </row>
    <row r="6" spans="2:18" ht="26.25" customHeight="1">
      <c r="B6" s="147" t="s">
        <v>213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83"/>
      <c r="D10" s="83"/>
      <c r="E10" s="83"/>
      <c r="F10" s="83"/>
      <c r="G10" s="88"/>
      <c r="H10" s="83"/>
      <c r="I10" s="83"/>
      <c r="J10" s="106"/>
      <c r="K10" s="106"/>
      <c r="L10" s="82"/>
      <c r="M10" s="82"/>
      <c r="N10" s="106"/>
      <c r="O10" s="106"/>
      <c r="P10" s="106"/>
      <c r="Q10" s="5"/>
    </row>
    <row r="11" spans="2:18" customFormat="1" ht="20.25" customHeight="1">
      <c r="B11" s="58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8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6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8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6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8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6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8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6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8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8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6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8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2024-01-30T09:56:12Z</cp:lastPrinted>
  <dcterms:created xsi:type="dcterms:W3CDTF">2005-07-19T07:39:38Z</dcterms:created>
  <dcterms:modified xsi:type="dcterms:W3CDTF">2024-01-30T10:01:07Z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