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C87FFD26-D084-409D-9E12-23A9FD6FC3CF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מזומנים!$B$6:$K$52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58" l="1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C10" i="84" l="1"/>
  <c r="C35" i="88" l="1"/>
  <c r="D35" i="88"/>
  <c r="I15" i="80"/>
  <c r="I13" i="80"/>
  <c r="D41" i="88"/>
  <c r="C43" i="88" l="1"/>
  <c r="D37" i="88"/>
  <c r="D11" i="88"/>
  <c r="D42" i="88" l="1"/>
  <c r="D44" i="88"/>
  <c r="D29" i="88"/>
  <c r="C41" i="88" l="1"/>
  <c r="D40" i="88"/>
  <c r="C40" i="88"/>
  <c r="D39" i="88"/>
  <c r="C39" i="88"/>
  <c r="C37" i="88"/>
  <c r="D36" i="88"/>
  <c r="C36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s="1"/>
  <c r="L26" i="58" l="1"/>
  <c r="L17" i="58"/>
  <c r="L21" i="58"/>
  <c r="L25" i="58"/>
  <c r="L14" i="58"/>
  <c r="L18" i="58"/>
  <c r="L22" i="58"/>
  <c r="L13" i="58"/>
  <c r="L15" i="58"/>
  <c r="L19" i="58"/>
  <c r="L23" i="58"/>
  <c r="L16" i="58"/>
  <c r="L20" i="58"/>
  <c r="L24" i="58"/>
</calcChain>
</file>

<file path=xl/sharedStrings.xml><?xml version="1.0" encoding="utf-8"?>
<sst xmlns="http://schemas.openxmlformats.org/spreadsheetml/2006/main" count="2872" uniqueCount="652">
  <si>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</si>
  <si>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</si>
  <si>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</si>
  <si>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</si>
  <si>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</si>
  <si>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</si>
  <si>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</si>
  <si>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</si>
  <si>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</si>
  <si>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</si>
  <si>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</si>
  <si>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</si>
  <si>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</si>
  <si>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</si>
  <si>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</si>
  <si>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</si>
  <si>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</si>
  <si>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</si>
  <si>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</si>
  <si>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</si>
  <si>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</si>
  <si>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</si>
  <si>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</si>
  <si>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</si>
  <si>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</si>
  <si>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</si>
  <si>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</si>
  <si>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</si>
  <si>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</si>
  <si>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</si>
  <si>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</si>
  <si>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</si>
  <si>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</si>
  <si>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</si>
  <si>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</si>
  <si>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</si>
  <si>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</si>
  <si>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</si>
  <si>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</si>
  <si>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</si>
  <si>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</si>
  <si>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</si>
  <si>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</si>
  <si>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</si>
  <si>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</si>
  <si>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</si>
  <si>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</si>
  <si>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</si>
  <si>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</si>
  <si>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</si>
  <si>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</si>
  <si>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</si>
  <si>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</si>
  <si>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</si>
  <si>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</si>
  <si>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</si>
  <si>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</si>
  <si>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</si>
  <si>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</si>
  <si>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</si>
  <si>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</si>
  <si>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</si>
  <si>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</si>
  <si>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</si>
  <si>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</si>
  <si>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</si>
  <si>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</si>
  <si>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</si>
  <si>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</si>
  <si>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</si>
  <si>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</si>
  <si>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</si>
  <si>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</si>
  <si>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</si>
  <si>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</si>
  <si>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</si>
  <si>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</si>
  <si>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</si>
  <si>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</si>
  <si>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</si>
  <si>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</si>
  <si>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</si>
  <si>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</si>
  <si>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</si>
  <si>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</si>
  <si>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</si>
  <si>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</si>
  <si>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</si>
  <si>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</si>
  <si>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</si>
  <si>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</si>
  <si>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</si>
  <si>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</si>
  <si>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</si>
  <si>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</si>
  <si>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</si>
  <si>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</si>
  <si>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</si>
  <si>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</si>
  <si>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</si>
  <si>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</si>
  <si>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</si>
  <si>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</si>
  <si>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</si>
  <si>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</si>
  <si>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</si>
  <si>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</si>
  <si>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</si>
  <si>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</si>
  <si>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</si>
  <si>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</si>
  <si>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</si>
  <si>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</si>
  <si>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</si>
  <si>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</si>
  <si>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</si>
  <si>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</si>
  <si>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</si>
  <si>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</si>
  <si>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</si>
  <si>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</si>
  <si>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</si>
  <si>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</si>
  <si>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</si>
  <si>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</si>
  <si>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</si>
  <si>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</si>
  <si>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</si>
  <si>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</si>
  <si>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</si>
  <si>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</si>
  <si>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</si>
  <si>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</si>
  <si>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</si>
  <si>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</si>
  <si>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</si>
  <si>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</si>
  <si>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</si>
  <si>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</si>
  <si>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</si>
  <si>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</si>
  <si>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</si>
  <si>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</si>
  <si>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</si>
  <si>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</si>
  <si>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</si>
  <si>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</si>
  <si>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</si>
  <si>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</si>
  <si>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</si>
  <si>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</si>
  <si>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</si>
  <si>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</si>
  <si>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</si>
  <si>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</si>
  <si>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</si>
  <si>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</si>
  <si>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</si>
  <si>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</si>
  <si>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</si>
  <si>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</si>
  <si>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</si>
  <si>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</si>
  <si>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</si>
  <si>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</si>
  <si>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</si>
  <si>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</si>
  <si>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</si>
  <si>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</si>
  <si>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</si>
  <si>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</si>
  <si>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</si>
  <si>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</si>
  <si>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</si>
  <si>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</si>
  <si>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</si>
  <si>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</si>
  <si>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</si>
  <si>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</si>
  <si>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</si>
  <si>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</si>
  <si>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</si>
  <si>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</si>
  <si>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</si>
  <si>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</si>
  <si>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</si>
  <si>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</si>
  <si>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</si>
  <si>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</si>
  <si>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</si>
  <si>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</si>
  <si>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</si>
  <si>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</si>
  <si>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</si>
  <si>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</si>
  <si>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</si>
  <si>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</si>
  <si>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</si>
  <si>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</si>
  <si>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</si>
  <si>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</si>
  <si>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</si>
  <si>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</si>
  <si>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</si>
  <si>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</si>
  <si>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</si>
  <si>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</si>
  <si>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</si>
  <si>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</si>
  <si>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</si>
  <si>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</si>
  <si>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</si>
  <si>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</si>
  <si>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</si>
  <si>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</si>
  <si>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</si>
  <si>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</si>
  <si>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</si>
  <si>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</si>
  <si>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</si>
  <si>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</si>
  <si>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</si>
  <si>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</si>
  <si>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</si>
  <si>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</si>
  <si>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</si>
  <si>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</si>
  <si>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</si>
  <si>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</si>
  <si>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</si>
  <si>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</si>
  <si>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</si>
  <si>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</si>
  <si>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</si>
  <si>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</si>
  <si>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</si>
  <si>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</si>
  <si>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</si>
  <si>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</si>
  <si>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</si>
  <si>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</si>
  <si>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</si>
  <si>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</si>
  <si>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</si>
  <si>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</si>
  <si>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</si>
  <si>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</si>
  <si>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</si>
  <si>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</si>
  <si>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</si>
  <si>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</si>
  <si>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</si>
  <si>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</si>
  <si>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</si>
  <si>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</si>
  <si>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</si>
  <si>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</si>
  <si>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</si>
  <si>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</si>
  <si>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</si>
  <si>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</si>
  <si>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</si>
  <si>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</si>
  <si>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</si>
  <si>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</si>
  <si>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</si>
  <si>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</si>
  <si>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</si>
  <si>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</si>
  <si>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</si>
  <si>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</si>
  <si>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</si>
  <si>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</si>
  <si>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</si>
  <si>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                                                  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</si>
  <si>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</si>
  <si>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</si>
  <si>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</si>
  <si>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</si>
  <si>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</si>
  <si>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</si>
  <si>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</si>
  <si>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</si>
  <si>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</si>
  <si>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</si>
  <si>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</si>
  <si>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</si>
  <si>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</si>
  <si>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</si>
  <si>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</si>
  <si>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</si>
  <si>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</si>
  <si>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</si>
  <si>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</si>
  <si>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</si>
  <si>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</si>
  <si>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</si>
  <si>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</si>
  <si>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</si>
  <si>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</si>
  <si>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</si>
  <si>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</si>
  <si>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</si>
  <si>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</si>
  <si>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</si>
  <si>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</si>
  <si>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</si>
  <si>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</si>
  <si>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</si>
  <si>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</si>
  <si>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</si>
  <si>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</si>
  <si>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</si>
  <si>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</si>
  <si>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</si>
  <si>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</si>
  <si>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</si>
  <si>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</si>
  <si>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</si>
  <si>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</si>
  <si>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</si>
  <si>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</si>
  <si>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</si>
  <si>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</si>
  <si>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</si>
  <si>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</si>
  <si>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</si>
  <si>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</si>
  <si>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</si>
  <si>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</si>
  <si>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</si>
  <si>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</si>
  <si>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</si>
  <si>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</si>
  <si>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</si>
  <si>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</si>
  <si>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</si>
  <si>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</si>
  <si>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</si>
  <si>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</si>
  <si>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</si>
  <si>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</si>
  <si>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</si>
  <si>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</si>
  <si>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</si>
  <si>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</si>
  <si>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</si>
  <si>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</si>
  <si>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</si>
  <si>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</si>
  <si>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</si>
  <si>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</si>
  <si>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</si>
  <si>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</si>
  <si>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</si>
  <si>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</si>
  <si>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</si>
  <si>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</si>
  <si>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</si>
  <si>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</si>
  <si>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</si>
  <si>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</si>
  <si>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</si>
  <si>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</si>
  <si>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</si>
  <si>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</si>
  <si>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</si>
  <si>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</si>
  <si>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</si>
  <si>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</si>
  <si>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</si>
  <si>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</si>
  <si>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</si>
  <si>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</si>
  <si>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</si>
  <si>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</si>
  <si>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</si>
  <si>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</si>
  <si>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</si>
  <si>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</si>
  <si>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</si>
  <si>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</si>
  <si>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</si>
  <si>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</si>
  <si>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</si>
  <si>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</si>
  <si>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</si>
  <si>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</si>
  <si>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</si>
  <si>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</si>
  <si>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</si>
  <si>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</si>
  <si>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</si>
  <si>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</si>
  <si>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</si>
  <si>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</si>
  <si>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</si>
  <si>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</si>
  <si>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</si>
  <si>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</si>
  <si>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</si>
  <si>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</si>
  <si>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</si>
  <si>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</si>
  <si>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</si>
  <si>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</si>
  <si>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</si>
  <si>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</si>
  <si>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</si>
  <si>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</si>
  <si>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</si>
  <si>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</si>
  <si>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</si>
  <si>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</si>
  <si>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</si>
  <si>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</si>
  <si>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</si>
  <si>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</si>
  <si>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</si>
  <si>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</si>
  <si>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</si>
  <si>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</si>
  <si>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</si>
  <si>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</si>
  <si>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</si>
  <si>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</si>
  <si>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</si>
  <si>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</si>
  <si>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</si>
  <si>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</si>
  <si>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</si>
  <si>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</si>
  <si>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</si>
  <si>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</si>
  <si>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</si>
  <si>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</si>
  <si>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</si>
  <si>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</si>
  <si>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</si>
  <si>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</si>
  <si>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</si>
  <si>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</si>
  <si>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</si>
  <si>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</si>
  <si>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</si>
  <si>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</si>
  <si>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</si>
  <si>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</si>
  <si>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</si>
  <si>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</si>
  <si>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</si>
  <si>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</si>
  <si>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</si>
  <si>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</si>
  <si>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</si>
  <si>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</si>
  <si>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</si>
  <si>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</si>
  <si>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</si>
  <si>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</si>
  <si>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</si>
  <si>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</si>
  <si>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</si>
  <si>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</si>
  <si>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</si>
  <si>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</si>
  <si>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</si>
  <si>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</si>
  <si>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</si>
  <si>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</si>
  <si>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</si>
  <si>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</si>
  <si>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</si>
  <si>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</si>
  <si>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</si>
  <si>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</si>
  <si>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</si>
  <si>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</si>
  <si>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</si>
  <si>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</si>
  <si>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</si>
  <si>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</si>
  <si>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</si>
  <si>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</si>
  <si>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</si>
  <si>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</si>
  <si>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</si>
  <si>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</si>
  <si>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</si>
  <si>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</si>
  <si>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</si>
  <si>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</si>
  <si>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</si>
  <si>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</si>
  <si>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</si>
  <si>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AI INC C3                                         </t>
  </si>
  <si>
    <t>US12468P1049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</si>
  <si>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</si>
  <si>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</si>
  <si>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</si>
  <si>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</si>
  <si>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</si>
  <si>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</si>
  <si>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</si>
  <si>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</si>
  <si>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</si>
  <si>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</si>
  <si>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</si>
  <si>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</si>
  <si>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</si>
  <si>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</si>
  <si>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</si>
  <si>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</si>
  <si>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</si>
  <si>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</si>
  <si>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</si>
  <si>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</si>
  <si>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</si>
  <si>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</si>
  <si>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</si>
  <si>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</si>
  <si>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</si>
  <si>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</si>
  <si>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</si>
  <si>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</si>
  <si>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</si>
  <si>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</si>
  <si>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</si>
  <si>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</si>
  <si>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</si>
  <si>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</si>
  <si>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</si>
  <si>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</si>
  <si>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</si>
  <si>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</si>
  <si>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</si>
  <si>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</si>
  <si>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</si>
  <si>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</si>
  <si>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</si>
  <si>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</si>
  <si>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</si>
  <si>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</si>
  <si>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</si>
  <si>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</si>
  <si>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</si>
  <si>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</si>
  <si>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</si>
  <si>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</si>
  <si>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</si>
  <si>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</si>
  <si>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</si>
  <si>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</si>
  <si>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</si>
  <si>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</si>
  <si>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</si>
  <si>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</si>
  <si>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</si>
  <si>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</si>
  <si>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</si>
  <si>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</si>
  <si>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</si>
  <si>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</si>
  <si>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</si>
  <si>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</si>
  <si>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</si>
  <si>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</si>
  <si>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</si>
  <si>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</si>
  <si>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</si>
  <si>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</si>
  <si>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</si>
  <si>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</si>
  <si>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</si>
  <si>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</si>
  <si>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</si>
  <si>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</si>
  <si>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</si>
  <si>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</si>
  <si>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</si>
  <si>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</si>
  <si>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</si>
  <si>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</si>
  <si>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</si>
  <si>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</si>
  <si>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</si>
  <si>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</si>
  <si>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</si>
  <si>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</si>
  <si>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</si>
  <si>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</si>
  <si>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</si>
  <si>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</si>
  <si>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</si>
  <si>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</si>
  <si>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</si>
  <si>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</si>
  <si>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</si>
  <si>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</si>
  <si>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</si>
  <si>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</si>
  <si>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</si>
  <si>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</si>
  <si>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</si>
  <si>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</si>
  <si>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</si>
  <si>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</si>
  <si>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</si>
  <si>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</si>
  <si>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</si>
  <si>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</si>
  <si>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</si>
  <si>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</si>
  <si>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</si>
  <si>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</si>
  <si>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</si>
  <si>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</si>
  <si>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</si>
  <si>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</si>
  <si>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</si>
  <si>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</si>
  <si>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</si>
  <si>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</si>
  <si>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</si>
  <si>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</si>
  <si>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</si>
  <si>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</si>
  <si>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</si>
  <si>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</si>
  <si>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</si>
  <si>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</si>
  <si>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3.7$-29/08/23                                  </t>
  </si>
  <si>
    <t xml:space="preserve">FW3.972EUR-29/08/23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</si>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</sst>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5" xfId="7" applyFont="1" applyBorder="1" applyAlignment="1">
      <alignment horizontal="center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8" t="s">
        <v>279</v>
      </c>
    </row>
    <row r="2" spans="1:36">
      <c r="B2" s="78" t="s">
        <v>280</v>
      </c>
    </row>
    <row r="3" spans="1:36">
      <c r="B3" s="78" t="s">
        <v>644</v>
      </c>
    </row>
    <row r="4" spans="1:36">
      <c r="B4" s="78" t="s">
        <v>645</v>
      </c>
    </row>
    <row r="5" spans="1:36">
      <c r="B5" s="78"/>
    </row>
    <row r="6" spans="1:36" ht="26.25" customHeight="1">
      <c r="B6" s="125" t="s">
        <v>182</v>
      </c>
      <c r="C6" s="126"/>
      <c r="D6" s="127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8" t="s">
        <v>1</v>
      </c>
      <c r="D9" s="72" t="s">
        <v>2</v>
      </c>
      <c r="AJ9" s="30" t="s">
        <v>140</v>
      </c>
    </row>
    <row r="10" spans="1:36" s="10" customFormat="1" ht="18" customHeight="1">
      <c r="B10" s="66" t="s">
        <v>181</v>
      </c>
      <c r="C10" s="93"/>
      <c r="D10" s="94"/>
      <c r="AJ10" s="44"/>
    </row>
    <row r="11" spans="1:36">
      <c r="A11" s="32" t="s">
        <v>150</v>
      </c>
      <c r="B11" s="67" t="s">
        <v>183</v>
      </c>
      <c r="C11" s="96">
        <f>מזומנים!J10</f>
        <v>30252.73</v>
      </c>
      <c r="D11" s="101">
        <f>מזומנים!L10</f>
        <v>5.3600000000000002E-2</v>
      </c>
    </row>
    <row r="12" spans="1:36">
      <c r="B12" s="67" t="s">
        <v>184</v>
      </c>
      <c r="C12" s="96"/>
      <c r="D12" s="121"/>
    </row>
    <row r="13" spans="1:36">
      <c r="A13" s="33" t="s">
        <v>150</v>
      </c>
      <c r="B13" s="68" t="s">
        <v>88</v>
      </c>
      <c r="C13" s="96">
        <f>'תעודות התחייבות ממשלתיות'!O11</f>
        <v>126413.69</v>
      </c>
      <c r="D13" s="101">
        <f>'תעודות התחייבות ממשלתיות'!R11</f>
        <v>0.22409999999999999</v>
      </c>
    </row>
    <row r="14" spans="1:36">
      <c r="A14" s="33" t="s">
        <v>150</v>
      </c>
      <c r="B14" s="68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8" t="s">
        <v>90</v>
      </c>
      <c r="C15" s="96">
        <f>'אג"ח קונצרני'!R11</f>
        <v>55843.72</v>
      </c>
      <c r="D15" s="101">
        <f>'אג"ח קונצרני'!U11</f>
        <v>9.9000000000000005E-2</v>
      </c>
    </row>
    <row r="16" spans="1:36">
      <c r="A16" s="33" t="s">
        <v>150</v>
      </c>
      <c r="B16" s="68" t="s">
        <v>91</v>
      </c>
      <c r="C16" s="96">
        <f>מניות!L11</f>
        <v>162984.95999999999</v>
      </c>
      <c r="D16" s="101">
        <f>מניות!O11</f>
        <v>0.28889999999999999</v>
      </c>
    </row>
    <row r="17" spans="1:4">
      <c r="A17" s="33" t="s">
        <v>150</v>
      </c>
      <c r="B17" s="68" t="s">
        <v>257</v>
      </c>
      <c r="C17" s="96">
        <f>'קרנות סל'!K11</f>
        <v>120851.84</v>
      </c>
      <c r="D17" s="101">
        <f>'קרנות סל'!N11</f>
        <v>0.21420000000000003</v>
      </c>
    </row>
    <row r="18" spans="1:4">
      <c r="A18" s="33" t="s">
        <v>150</v>
      </c>
      <c r="B18" s="68" t="s">
        <v>92</v>
      </c>
      <c r="C18" s="96">
        <f>'קרנות נאמנות'!L11</f>
        <v>11586.29</v>
      </c>
      <c r="D18" s="101">
        <f>'קרנות נאמנות'!O11</f>
        <v>2.0499999999999997E-2</v>
      </c>
    </row>
    <row r="19" spans="1:4">
      <c r="A19" s="33" t="s">
        <v>150</v>
      </c>
      <c r="B19" s="68" t="s">
        <v>93</v>
      </c>
      <c r="C19" s="96">
        <f>'כתבי אופציה'!I11</f>
        <v>856</v>
      </c>
      <c r="D19" s="101">
        <f>'כתבי אופציה'!L11</f>
        <v>1.5E-3</v>
      </c>
    </row>
    <row r="20" spans="1:4">
      <c r="A20" s="33" t="s">
        <v>150</v>
      </c>
      <c r="B20" s="68" t="s">
        <v>94</v>
      </c>
      <c r="C20" s="96">
        <f>אופציות!I11</f>
        <v>-480.48</v>
      </c>
      <c r="D20" s="101">
        <f>אופציות!L11</f>
        <v>-8.9999999999999998E-4</v>
      </c>
    </row>
    <row r="21" spans="1:4">
      <c r="A21" s="33" t="s">
        <v>150</v>
      </c>
      <c r="B21" s="68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8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7" t="s">
        <v>185</v>
      </c>
      <c r="C23" s="96"/>
      <c r="D23" s="121"/>
    </row>
    <row r="24" spans="1:4">
      <c r="A24" s="33" t="s">
        <v>150</v>
      </c>
      <c r="B24" s="68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8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8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8" t="s">
        <v>99</v>
      </c>
      <c r="C27" s="96">
        <f>'לא סחיר - מניות'!J11</f>
        <v>2207.88</v>
      </c>
      <c r="D27" s="101">
        <f>'לא סחיר - מניות'!M11</f>
        <v>3.9000000000000003E-3</v>
      </c>
    </row>
    <row r="28" spans="1:4">
      <c r="A28" s="33" t="s">
        <v>150</v>
      </c>
      <c r="B28" s="68" t="s">
        <v>100</v>
      </c>
      <c r="C28" s="96">
        <f>'לא סחיר - קרנות השקעה'!H11</f>
        <v>43361.02</v>
      </c>
      <c r="D28" s="101">
        <f>'לא סחיר - קרנות השקעה'!K11</f>
        <v>7.690000000000001E-2</v>
      </c>
    </row>
    <row r="29" spans="1:4">
      <c r="A29" s="33" t="s">
        <v>150</v>
      </c>
      <c r="B29" s="68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8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8" t="s">
        <v>125</v>
      </c>
      <c r="C31" s="96">
        <f>'לא סחיר - חוזים עתידיים'!I11</f>
        <v>288.49</v>
      </c>
      <c r="D31" s="101">
        <f>'לא סחיר - חוזים עתידיים'!K11</f>
        <v>5.0000000000000001E-4</v>
      </c>
    </row>
    <row r="32" spans="1:4">
      <c r="A32" s="33" t="s">
        <v>150</v>
      </c>
      <c r="B32" s="68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7" t="s">
        <v>186</v>
      </c>
      <c r="C33" s="96">
        <f>הלוואות!P10</f>
        <v>8975.61</v>
      </c>
      <c r="D33" s="101">
        <f>הלוואות!R10</f>
        <v>1.5900000000000001E-2</v>
      </c>
    </row>
    <row r="34" spans="1:4">
      <c r="A34" s="33" t="s">
        <v>150</v>
      </c>
      <c r="B34" s="67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7" t="s">
        <v>188</v>
      </c>
      <c r="C35" s="96">
        <f>'זכויות מקרקעין'!G10</f>
        <v>1070.3</v>
      </c>
      <c r="D35" s="101">
        <f>'זכויות מקרקעין'!I10</f>
        <v>1.9E-3</v>
      </c>
    </row>
    <row r="36" spans="1:4">
      <c r="A36" s="33" t="s">
        <v>150</v>
      </c>
      <c r="B36" s="69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7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0" t="s">
        <v>192</v>
      </c>
      <c r="C38" s="96"/>
      <c r="D38" s="121"/>
    </row>
    <row r="39" spans="1:4">
      <c r="A39" s="33" t="s">
        <v>150</v>
      </c>
      <c r="B39" s="71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1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1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1" t="s">
        <v>103</v>
      </c>
      <c r="C42" s="97">
        <f>SUM(C11,C13,C14,C15,C16,C17,C18,C19,C20,C21,C22,C24,C25,C26,C27,C28,C29,C30,C31,C32,C33,C34,C35,C36,C37,C39,C40,C41)</f>
        <v>564212.1</v>
      </c>
      <c r="D42" s="102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8" t="s">
        <v>191</v>
      </c>
      <c r="C43" s="96">
        <f>'יתרת התחייבות להשקעה'!C10</f>
        <v>647.76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8" t="s">
        <v>638</v>
      </c>
      <c r="D47" s="148">
        <v>3.6920000000000002</v>
      </c>
    </row>
    <row r="48" spans="1:4">
      <c r="C48" s="148" t="s">
        <v>639</v>
      </c>
      <c r="D48" s="148">
        <v>4.0334000000000003</v>
      </c>
    </row>
    <row r="49" spans="2:4">
      <c r="C49" s="147"/>
      <c r="D49" s="147"/>
    </row>
    <row r="50" spans="2:4">
      <c r="B50" s="128" t="s">
        <v>256</v>
      </c>
      <c r="C50" s="128"/>
      <c r="D50" s="12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8"/>
  <sheetViews>
    <sheetView rightToLeft="1" workbookViewId="0">
      <selection activeCell="M19" sqref="M1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2.5546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8" t="s">
        <v>279</v>
      </c>
    </row>
    <row r="2" spans="2:13">
      <c r="B2" s="78" t="s">
        <v>280</v>
      </c>
    </row>
    <row r="3" spans="2:13">
      <c r="B3" s="78" t="s">
        <v>644</v>
      </c>
    </row>
    <row r="4" spans="2:13">
      <c r="B4" s="78" t="s">
        <v>645</v>
      </c>
    </row>
    <row r="5" spans="2:13">
      <c r="B5" s="79"/>
    </row>
    <row r="6" spans="2:13" ht="26.25" customHeight="1">
      <c r="B6" s="129" t="s">
        <v>196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60" t="s">
        <v>10</v>
      </c>
    </row>
    <row r="10" spans="2:13" s="4" customFormat="1" ht="18" customHeight="1">
      <c r="B10" s="53" t="s">
        <v>46</v>
      </c>
      <c r="C10" s="81"/>
      <c r="D10" s="82"/>
      <c r="E10" s="82"/>
      <c r="F10" s="82"/>
      <c r="G10" s="82"/>
      <c r="H10" s="105"/>
      <c r="I10" s="105"/>
      <c r="J10" s="80">
        <v>30252.73</v>
      </c>
      <c r="K10" s="105"/>
      <c r="L10" s="105">
        <v>5.3600000000000002E-2</v>
      </c>
    </row>
    <row r="11" spans="2:13" customFormat="1" ht="16.2">
      <c r="B11" s="54" t="s">
        <v>232</v>
      </c>
      <c r="C11" s="111"/>
      <c r="D11" s="111"/>
      <c r="E11" s="111"/>
      <c r="F11" s="111"/>
      <c r="G11" s="111"/>
      <c r="H11" s="106"/>
      <c r="I11" s="106"/>
      <c r="J11" s="85">
        <v>30252.73</v>
      </c>
      <c r="K11" s="106"/>
      <c r="L11" s="106">
        <v>5.3600000000000002E-2</v>
      </c>
    </row>
    <row r="12" spans="2:13" customFormat="1" ht="16.2">
      <c r="B12" s="54" t="s">
        <v>267</v>
      </c>
      <c r="C12" s="111"/>
      <c r="D12" s="111"/>
      <c r="E12" s="111"/>
      <c r="F12" s="111"/>
      <c r="G12" s="111"/>
      <c r="H12" s="106"/>
      <c r="I12" s="106"/>
      <c r="J12" s="85">
        <v>3941.05</v>
      </c>
      <c r="K12" s="106"/>
      <c r="L12" s="106">
        <v>6.9999999999999993E-3</v>
      </c>
    </row>
    <row r="13" spans="2:13" customFormat="1" ht="15.6">
      <c r="B13" s="55" t="s">
        <v>646</v>
      </c>
      <c r="C13" s="110">
        <v>9020002</v>
      </c>
      <c r="D13" s="110">
        <v>12</v>
      </c>
      <c r="E13" s="110" t="s">
        <v>302</v>
      </c>
      <c r="F13" s="110" t="s">
        <v>303</v>
      </c>
      <c r="G13" s="110" t="s">
        <v>165</v>
      </c>
      <c r="H13" s="86">
        <v>0</v>
      </c>
      <c r="I13" s="86">
        <v>0</v>
      </c>
      <c r="J13" s="86"/>
      <c r="K13" s="107">
        <f>+J13/$J$10</f>
        <v>0</v>
      </c>
      <c r="L13" s="107">
        <f>J13/'סכום נכסי הקרן'!$C$42</f>
        <v>0</v>
      </c>
    </row>
    <row r="14" spans="2:13" customFormat="1" ht="15.6">
      <c r="B14" s="55" t="s">
        <v>647</v>
      </c>
      <c r="C14" s="110">
        <v>9020003</v>
      </c>
      <c r="D14" s="110">
        <v>10</v>
      </c>
      <c r="E14" s="110" t="s">
        <v>302</v>
      </c>
      <c r="F14" s="110" t="s">
        <v>303</v>
      </c>
      <c r="G14" s="110" t="s">
        <v>165</v>
      </c>
      <c r="H14" s="86">
        <v>0</v>
      </c>
      <c r="I14" s="86">
        <v>0</v>
      </c>
      <c r="J14" s="86">
        <v>131.46</v>
      </c>
      <c r="K14" s="107">
        <f t="shared" ref="K14:K18" si="0">+J14/$J$10</f>
        <v>4.3453929612302759E-3</v>
      </c>
      <c r="L14" s="107">
        <f>J14/'סכום נכסי הקרן'!$C$42</f>
        <v>2.3299748445664318E-4</v>
      </c>
    </row>
    <row r="15" spans="2:13" customFormat="1" ht="15.6">
      <c r="B15" s="55" t="s">
        <v>646</v>
      </c>
      <c r="C15" s="110">
        <v>9020008</v>
      </c>
      <c r="D15" s="110">
        <v>12</v>
      </c>
      <c r="E15" s="110" t="s">
        <v>302</v>
      </c>
      <c r="F15" s="110" t="s">
        <v>303</v>
      </c>
      <c r="G15" s="110" t="s">
        <v>165</v>
      </c>
      <c r="H15" s="86">
        <v>0</v>
      </c>
      <c r="I15" s="86">
        <v>0</v>
      </c>
      <c r="J15" s="86">
        <v>103.47</v>
      </c>
      <c r="K15" s="107">
        <f t="shared" si="0"/>
        <v>3.4201872029400323E-3</v>
      </c>
      <c r="L15" s="107">
        <f>J15/'סכום נכסי הקרן'!$C$42</f>
        <v>1.8338848103399415E-4</v>
      </c>
    </row>
    <row r="16" spans="2:13" customFormat="1" ht="15.6">
      <c r="B16" s="55" t="s">
        <v>648</v>
      </c>
      <c r="C16" s="110">
        <v>9020009</v>
      </c>
      <c r="D16" s="110">
        <v>31</v>
      </c>
      <c r="E16" s="110" t="s">
        <v>649</v>
      </c>
      <c r="F16" s="110" t="s">
        <v>303</v>
      </c>
      <c r="G16" s="110" t="s">
        <v>165</v>
      </c>
      <c r="H16" s="86">
        <v>0</v>
      </c>
      <c r="I16" s="86">
        <v>0</v>
      </c>
      <c r="J16" s="86">
        <v>184.93</v>
      </c>
      <c r="K16" s="107">
        <f t="shared" si="0"/>
        <v>6.112836758864407E-3</v>
      </c>
      <c r="L16" s="107">
        <f>J16/'סכום נכסי הקרן'!$C$42</f>
        <v>3.2776680968026034E-4</v>
      </c>
    </row>
    <row r="17" spans="2:12" customFormat="1" ht="15.6">
      <c r="B17" s="55" t="s">
        <v>648</v>
      </c>
      <c r="C17" s="110">
        <v>9020014</v>
      </c>
      <c r="D17" s="110">
        <v>31</v>
      </c>
      <c r="E17" s="110" t="s">
        <v>649</v>
      </c>
      <c r="F17" s="110" t="s">
        <v>303</v>
      </c>
      <c r="G17" s="110" t="s">
        <v>165</v>
      </c>
      <c r="H17" s="86">
        <v>0</v>
      </c>
      <c r="I17" s="86">
        <v>0</v>
      </c>
      <c r="J17" s="86">
        <v>1130.18</v>
      </c>
      <c r="K17" s="107">
        <f t="shared" si="0"/>
        <v>3.7357950836172472E-2</v>
      </c>
      <c r="L17" s="107">
        <f>J17/'סכום נכסי הקרן'!$C$42</f>
        <v>2.0031119502754375E-3</v>
      </c>
    </row>
    <row r="18" spans="2:12" customFormat="1" ht="15.6">
      <c r="B18" s="55" t="s">
        <v>650</v>
      </c>
      <c r="C18" s="110">
        <v>9020012</v>
      </c>
      <c r="D18" s="110">
        <v>20</v>
      </c>
      <c r="E18" s="110" t="s">
        <v>302</v>
      </c>
      <c r="F18" s="110" t="s">
        <v>303</v>
      </c>
      <c r="G18" s="110" t="s">
        <v>165</v>
      </c>
      <c r="H18" s="86">
        <v>0</v>
      </c>
      <c r="I18" s="86">
        <v>0</v>
      </c>
      <c r="J18" s="86">
        <v>12.69</v>
      </c>
      <c r="K18" s="107">
        <f t="shared" si="0"/>
        <v>4.1946627626663773E-4</v>
      </c>
      <c r="L18" s="107">
        <f>J18/'סכום נכסי הקרן'!$C$42</f>
        <v>2.249154174467368E-5</v>
      </c>
    </row>
    <row r="19" spans="2:12" customFormat="1" ht="15.6">
      <c r="B19" s="55" t="s">
        <v>646</v>
      </c>
      <c r="C19" s="110">
        <v>11010037</v>
      </c>
      <c r="D19" s="110">
        <v>12</v>
      </c>
      <c r="E19" s="110" t="s">
        <v>302</v>
      </c>
      <c r="F19" s="110" t="s">
        <v>303</v>
      </c>
      <c r="G19" s="110" t="s">
        <v>165</v>
      </c>
      <c r="H19" s="86">
        <v>0</v>
      </c>
      <c r="I19" s="86">
        <v>0</v>
      </c>
      <c r="J19" s="86"/>
      <c r="K19" s="107">
        <f>+J19/$J$10</f>
        <v>0</v>
      </c>
      <c r="L19" s="107">
        <f>J19/'סכום נכסי הקרן'!$C$42</f>
        <v>0</v>
      </c>
    </row>
    <row r="20" spans="2:12" customFormat="1" ht="15.6">
      <c r="B20" s="55" t="s">
        <v>651</v>
      </c>
      <c r="C20" s="110">
        <v>9010005</v>
      </c>
      <c r="D20" s="110">
        <v>570009449</v>
      </c>
      <c r="E20" s="110">
        <v>0</v>
      </c>
      <c r="F20" s="110" t="s">
        <v>282</v>
      </c>
      <c r="G20" s="110" t="s">
        <v>165</v>
      </c>
      <c r="H20" s="86">
        <v>0</v>
      </c>
      <c r="I20" s="86">
        <v>0</v>
      </c>
      <c r="J20" s="86">
        <v>10</v>
      </c>
      <c r="K20" s="107">
        <f>+J20/$J$10</f>
        <v>3.3054868106118028E-4</v>
      </c>
      <c r="L20" s="107">
        <f>J20/'סכום נכסי הקרן'!$C$42</f>
        <v>1.7723831162075397E-5</v>
      </c>
    </row>
    <row r="21" spans="2:12" customFormat="1" ht="15.6">
      <c r="B21" s="55" t="s">
        <v>648</v>
      </c>
      <c r="C21" s="110">
        <v>9020016</v>
      </c>
      <c r="D21" s="110">
        <v>31</v>
      </c>
      <c r="E21" s="110" t="s">
        <v>649</v>
      </c>
      <c r="F21" s="110" t="s">
        <v>303</v>
      </c>
      <c r="G21" s="110" t="s">
        <v>165</v>
      </c>
      <c r="H21" s="107">
        <v>0</v>
      </c>
      <c r="I21" s="107">
        <v>0</v>
      </c>
      <c r="J21" s="86">
        <v>360.94</v>
      </c>
      <c r="K21" s="107">
        <f>+J21/$J$10</f>
        <v>1.1930824094222241E-2</v>
      </c>
      <c r="L21" s="107">
        <f>J21/'סכום נכסי הקרן'!$C$42</f>
        <v>6.3972396196394939E-4</v>
      </c>
    </row>
    <row r="22" spans="2:12" customFormat="1" ht="15.6">
      <c r="B22" s="55" t="s">
        <v>646</v>
      </c>
      <c r="C22" s="110">
        <v>11010031</v>
      </c>
      <c r="D22" s="110">
        <v>12</v>
      </c>
      <c r="E22" s="110" t="s">
        <v>302</v>
      </c>
      <c r="F22" s="110" t="s">
        <v>303</v>
      </c>
      <c r="G22" s="110" t="s">
        <v>165</v>
      </c>
      <c r="H22" s="107">
        <v>0</v>
      </c>
      <c r="I22" s="107">
        <v>0</v>
      </c>
      <c r="J22" s="86">
        <v>0.16</v>
      </c>
      <c r="K22" s="107">
        <f>+J22/$J$10</f>
        <v>5.2887788969788844E-6</v>
      </c>
      <c r="L22" s="107">
        <f>J22/'סכום נכסי הקרן'!$C$42</f>
        <v>2.8358129859320634E-7</v>
      </c>
    </row>
    <row r="23" spans="2:12" customFormat="1" ht="15.6">
      <c r="B23" s="55" t="s">
        <v>648</v>
      </c>
      <c r="C23" s="110">
        <v>9020017</v>
      </c>
      <c r="D23" s="110">
        <v>31</v>
      </c>
      <c r="E23" s="110" t="s">
        <v>649</v>
      </c>
      <c r="F23" s="110" t="s">
        <v>303</v>
      </c>
      <c r="G23" s="110" t="s">
        <v>165</v>
      </c>
      <c r="H23" s="86">
        <v>0</v>
      </c>
      <c r="I23" s="86">
        <v>0</v>
      </c>
      <c r="J23" s="86">
        <v>617.05999999999995</v>
      </c>
      <c r="K23" s="107">
        <f>+J23/$J$10</f>
        <v>2.0396836913561187E-2</v>
      </c>
      <c r="L23" s="107">
        <f>J23/'סכום נכסי הקרן'!$C$42</f>
        <v>1.0936667256870244E-3</v>
      </c>
    </row>
    <row r="24" spans="2:12" customFormat="1" ht="15.6">
      <c r="B24" s="55" t="s">
        <v>646</v>
      </c>
      <c r="C24" s="110">
        <v>11010041</v>
      </c>
      <c r="D24" s="110">
        <v>12</v>
      </c>
      <c r="E24" s="110" t="s">
        <v>302</v>
      </c>
      <c r="F24" s="110" t="s">
        <v>303</v>
      </c>
      <c r="G24" s="110" t="s">
        <v>165</v>
      </c>
      <c r="H24" s="86">
        <v>0</v>
      </c>
      <c r="I24" s="86">
        <v>0</v>
      </c>
      <c r="J24" s="86">
        <v>2.38</v>
      </c>
      <c r="K24" s="107">
        <f>+J24/$J$10</f>
        <v>7.8670586092560894E-5</v>
      </c>
      <c r="L24" s="107">
        <f>J24/'סכום נכסי הקרן'!$C$42</f>
        <v>4.2182718165739446E-6</v>
      </c>
    </row>
    <row r="25" spans="2:12" customFormat="1" ht="15.6">
      <c r="B25" s="55" t="s">
        <v>648</v>
      </c>
      <c r="C25" s="110">
        <v>9020015</v>
      </c>
      <c r="D25" s="110">
        <v>31</v>
      </c>
      <c r="E25" s="110" t="s">
        <v>649</v>
      </c>
      <c r="F25" s="110" t="s">
        <v>303</v>
      </c>
      <c r="G25" s="110" t="s">
        <v>165</v>
      </c>
      <c r="H25" s="107">
        <v>0</v>
      </c>
      <c r="I25" s="107">
        <v>0</v>
      </c>
      <c r="J25" s="86">
        <v>1387.77</v>
      </c>
      <c r="K25" s="107">
        <f>+J25/$J$10</f>
        <v>4.5872554311627414E-2</v>
      </c>
      <c r="L25" s="107">
        <f>J25/'סכום נכסי הקרן'!$C$42</f>
        <v>2.4596601171793372E-3</v>
      </c>
    </row>
    <row r="26" spans="2:12" customFormat="1" ht="15.6">
      <c r="B26" s="55" t="s">
        <v>646</v>
      </c>
      <c r="C26" s="110">
        <v>11010043</v>
      </c>
      <c r="D26" s="110">
        <v>12</v>
      </c>
      <c r="E26" s="110" t="s">
        <v>302</v>
      </c>
      <c r="F26" s="110" t="s">
        <v>303</v>
      </c>
      <c r="G26" s="110" t="s">
        <v>165</v>
      </c>
      <c r="H26" s="107">
        <v>0</v>
      </c>
      <c r="I26" s="107">
        <v>0</v>
      </c>
      <c r="J26" s="86"/>
      <c r="K26" s="107">
        <f>+J26/$J$10</f>
        <v>0</v>
      </c>
      <c r="L26" s="107">
        <f>J26/'סכום נכסי הקרן'!$C$42</f>
        <v>0</v>
      </c>
    </row>
    <row r="27" spans="2:12" customFormat="1" ht="16.2">
      <c r="B27" s="54" t="s">
        <v>268</v>
      </c>
      <c r="C27" s="111"/>
      <c r="D27" s="111"/>
      <c r="E27" s="111"/>
      <c r="F27" s="111"/>
      <c r="G27" s="111"/>
      <c r="H27" s="106"/>
      <c r="I27" s="106"/>
      <c r="J27" s="85">
        <v>8464.2900000000009</v>
      </c>
      <c r="K27" s="106"/>
      <c r="L27" s="106">
        <v>1.4999999999999999E-2</v>
      </c>
    </row>
    <row r="28" spans="2:12" customFormat="1" ht="15.6">
      <c r="B28" s="55" t="s">
        <v>269</v>
      </c>
      <c r="C28" s="110">
        <v>1</v>
      </c>
      <c r="D28" s="110">
        <v>12</v>
      </c>
      <c r="E28" s="110" t="s">
        <v>302</v>
      </c>
      <c r="F28" s="110" t="s">
        <v>303</v>
      </c>
      <c r="G28" s="110" t="s">
        <v>164</v>
      </c>
      <c r="H28" s="107">
        <v>0</v>
      </c>
      <c r="I28" s="107">
        <v>0</v>
      </c>
      <c r="J28" s="86">
        <v>8464.2900000000009</v>
      </c>
      <c r="K28" s="107">
        <v>0.27978598956193379</v>
      </c>
      <c r="L28" s="107">
        <v>1.4999999999999999E-2</v>
      </c>
    </row>
    <row r="29" spans="2:12" customFormat="1" ht="16.2">
      <c r="B29" s="54" t="s">
        <v>270</v>
      </c>
      <c r="C29" s="111"/>
      <c r="D29" s="111"/>
      <c r="E29" s="111"/>
      <c r="F29" s="111"/>
      <c r="G29" s="111"/>
      <c r="H29" s="106"/>
      <c r="I29" s="106"/>
      <c r="J29" s="85">
        <v>16826.16</v>
      </c>
      <c r="K29" s="106"/>
      <c r="L29" s="106">
        <v>2.98E-2</v>
      </c>
    </row>
    <row r="30" spans="2:12" customFormat="1" ht="15.6">
      <c r="B30" s="55" t="s">
        <v>271</v>
      </c>
      <c r="C30" s="110">
        <v>40</v>
      </c>
      <c r="D30" s="110">
        <v>20</v>
      </c>
      <c r="E30" s="110" t="s">
        <v>302</v>
      </c>
      <c r="F30" s="110" t="s">
        <v>303</v>
      </c>
      <c r="G30" s="110" t="s">
        <v>165</v>
      </c>
      <c r="H30" s="107">
        <v>0</v>
      </c>
      <c r="I30" s="107">
        <v>0</v>
      </c>
      <c r="J30" s="86">
        <v>5687.58</v>
      </c>
      <c r="K30" s="107">
        <v>0.18800220674299475</v>
      </c>
      <c r="L30" s="107">
        <v>1.01E-2</v>
      </c>
    </row>
    <row r="31" spans="2:12" customFormat="1" ht="15.6">
      <c r="B31" s="55" t="s">
        <v>272</v>
      </c>
      <c r="C31" s="110">
        <v>11</v>
      </c>
      <c r="D31" s="110">
        <v>12</v>
      </c>
      <c r="E31" s="110" t="s">
        <v>302</v>
      </c>
      <c r="F31" s="110" t="s">
        <v>303</v>
      </c>
      <c r="G31" s="110" t="s">
        <v>165</v>
      </c>
      <c r="H31" s="107">
        <v>0</v>
      </c>
      <c r="I31" s="107">
        <v>0</v>
      </c>
      <c r="J31" s="86">
        <v>11138.58</v>
      </c>
      <c r="K31" s="107">
        <v>0.36818429278944415</v>
      </c>
      <c r="L31" s="107">
        <v>1.9699999999999999E-2</v>
      </c>
    </row>
    <row r="32" spans="2:12" customFormat="1" ht="16.2">
      <c r="B32" s="54" t="s">
        <v>273</v>
      </c>
      <c r="C32" s="111"/>
      <c r="D32" s="111"/>
      <c r="E32" s="111"/>
      <c r="F32" s="111"/>
      <c r="G32" s="111"/>
      <c r="H32" s="106"/>
      <c r="I32" s="106"/>
      <c r="J32" s="85">
        <v>1021.25</v>
      </c>
      <c r="K32" s="106"/>
      <c r="L32" s="106">
        <v>1.8E-3</v>
      </c>
    </row>
    <row r="33" spans="1:12" customFormat="1" ht="15.6">
      <c r="B33" s="55" t="s">
        <v>275</v>
      </c>
      <c r="C33" s="110">
        <v>40</v>
      </c>
      <c r="D33" s="110">
        <v>20</v>
      </c>
      <c r="E33" s="110" t="s">
        <v>302</v>
      </c>
      <c r="F33" s="110" t="s">
        <v>303</v>
      </c>
      <c r="G33" s="110" t="s">
        <v>165</v>
      </c>
      <c r="H33" s="107">
        <v>0</v>
      </c>
      <c r="I33" s="107">
        <v>0</v>
      </c>
      <c r="J33" s="86">
        <v>1021.25</v>
      </c>
      <c r="K33" s="107">
        <v>3.3757284053373034E-2</v>
      </c>
      <c r="L33" s="107">
        <v>1.8E-3</v>
      </c>
    </row>
    <row r="34" spans="1:12" customFormat="1" ht="16.2">
      <c r="B34" s="54" t="s">
        <v>276</v>
      </c>
      <c r="C34" s="111"/>
      <c r="D34" s="111"/>
      <c r="E34" s="111"/>
      <c r="F34" s="111"/>
      <c r="G34" s="111"/>
      <c r="H34" s="106"/>
      <c r="I34" s="106"/>
      <c r="J34" s="85"/>
      <c r="K34" s="106"/>
      <c r="L34" s="106"/>
    </row>
    <row r="35" spans="1:12" customFormat="1" ht="15.6">
      <c r="B35" s="55" t="s">
        <v>274</v>
      </c>
      <c r="C35" s="110"/>
      <c r="D35" s="110"/>
      <c r="E35" s="110"/>
      <c r="F35" s="110"/>
      <c r="G35" s="110"/>
      <c r="H35" s="107"/>
      <c r="I35" s="107"/>
      <c r="J35" s="86"/>
      <c r="K35" s="107"/>
      <c r="L35" s="107"/>
    </row>
    <row r="36" spans="1:12" customFormat="1" ht="16.2">
      <c r="B36" s="54" t="s">
        <v>277</v>
      </c>
      <c r="C36" s="111"/>
      <c r="D36" s="111"/>
      <c r="E36" s="111"/>
      <c r="F36" s="111"/>
      <c r="G36" s="111"/>
      <c r="H36" s="106"/>
      <c r="I36" s="106"/>
      <c r="J36" s="85"/>
      <c r="K36" s="106"/>
      <c r="L36" s="106"/>
    </row>
    <row r="37" spans="1:12" customFormat="1" ht="15.6">
      <c r="B37" s="55" t="s">
        <v>274</v>
      </c>
      <c r="C37" s="110"/>
      <c r="D37" s="110"/>
      <c r="E37" s="110"/>
      <c r="F37" s="110"/>
      <c r="G37" s="110"/>
      <c r="H37" s="107"/>
      <c r="I37" s="107"/>
      <c r="J37" s="86"/>
      <c r="K37" s="107"/>
      <c r="L37" s="107"/>
    </row>
    <row r="38" spans="1:12" customFormat="1" ht="16.2">
      <c r="B38" s="54" t="s">
        <v>278</v>
      </c>
      <c r="C38" s="111"/>
      <c r="D38" s="111"/>
      <c r="E38" s="111"/>
      <c r="F38" s="111"/>
      <c r="G38" s="111"/>
      <c r="H38" s="106"/>
      <c r="I38" s="106"/>
      <c r="J38" s="85"/>
      <c r="K38" s="106"/>
      <c r="L38" s="106"/>
    </row>
    <row r="39" spans="1:12" customFormat="1" ht="15.6">
      <c r="B39" s="55" t="s">
        <v>274</v>
      </c>
      <c r="C39" s="110"/>
      <c r="D39" s="110"/>
      <c r="E39" s="110"/>
      <c r="F39" s="110"/>
      <c r="G39" s="110"/>
      <c r="H39" s="107"/>
      <c r="I39" s="107"/>
      <c r="J39" s="86"/>
      <c r="K39" s="107"/>
      <c r="L39" s="107"/>
    </row>
    <row r="40" spans="1:12" customFormat="1" ht="16.2">
      <c r="B40" s="54" t="s">
        <v>231</v>
      </c>
      <c r="C40" s="111"/>
      <c r="D40" s="111"/>
      <c r="E40" s="111"/>
      <c r="F40" s="111"/>
      <c r="G40" s="111"/>
      <c r="H40" s="106"/>
      <c r="I40" s="106"/>
      <c r="J40" s="85"/>
      <c r="K40" s="106"/>
      <c r="L40" s="106"/>
    </row>
    <row r="41" spans="1:12" customFormat="1" ht="16.2">
      <c r="B41" s="54" t="s">
        <v>268</v>
      </c>
      <c r="C41" s="111"/>
      <c r="D41" s="111"/>
      <c r="E41" s="111"/>
      <c r="F41" s="111"/>
      <c r="G41" s="111"/>
      <c r="H41" s="106"/>
      <c r="I41" s="106"/>
      <c r="J41" s="85"/>
      <c r="K41" s="106"/>
      <c r="L41" s="106"/>
    </row>
    <row r="42" spans="1:12" customFormat="1" ht="15.6">
      <c r="B42" s="55" t="s">
        <v>274</v>
      </c>
      <c r="C42" s="110"/>
      <c r="D42" s="110"/>
      <c r="E42" s="110"/>
      <c r="F42" s="110"/>
      <c r="G42" s="110"/>
      <c r="H42" s="107"/>
      <c r="I42" s="107"/>
      <c r="J42" s="86"/>
      <c r="K42" s="107"/>
      <c r="L42" s="107"/>
    </row>
    <row r="43" spans="1:12" customFormat="1" ht="16.2">
      <c r="B43" s="54" t="s">
        <v>278</v>
      </c>
      <c r="C43" s="111"/>
      <c r="D43" s="111"/>
      <c r="E43" s="111"/>
      <c r="F43" s="111"/>
      <c r="G43" s="111"/>
      <c r="H43" s="106"/>
      <c r="I43" s="106"/>
      <c r="J43" s="85"/>
      <c r="K43" s="106"/>
      <c r="L43" s="106"/>
    </row>
    <row r="44" spans="1:12" customFormat="1" ht="15.6">
      <c r="B44" s="112" t="s">
        <v>274</v>
      </c>
      <c r="C44" s="110"/>
      <c r="D44" s="110"/>
      <c r="E44" s="110"/>
      <c r="F44" s="110"/>
      <c r="G44" s="110"/>
      <c r="H44" s="107"/>
      <c r="I44" s="107"/>
      <c r="J44" s="86"/>
      <c r="K44" s="107"/>
      <c r="L44" s="107"/>
    </row>
    <row r="45" spans="1:12" customFormat="1">
      <c r="A45" s="1"/>
      <c r="B45" s="6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28" t="s">
        <v>256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customFormat="1" ht="13.2"/>
    <row r="48" spans="1:12" customFormat="1" ht="13.2"/>
    <row r="49" spans="4:4" customFormat="1" ht="13.2"/>
    <row r="50" spans="4:4" customFormat="1" ht="13.2"/>
    <row r="51" spans="4:4" customFormat="1" ht="13.2"/>
    <row r="52" spans="4:4" customFormat="1" ht="13.2"/>
    <row r="53" spans="4:4" customFormat="1" ht="13.2"/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D526" s="1"/>
    </row>
    <row r="527" spans="4:5">
      <c r="D527" s="1"/>
    </row>
    <row r="528" spans="4:5">
      <c r="E528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6" zoomScaleNormal="100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8.33203125" style="1" bestFit="1" customWidth="1"/>
    <col min="13" max="13" width="8.21875" style="1" bestFit="1" customWidth="1"/>
    <col min="14" max="14" width="9.6640625" style="1" bestFit="1" customWidth="1"/>
    <col min="15" max="15" width="13.8867187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8" t="s">
        <v>279</v>
      </c>
    </row>
    <row r="2" spans="2:53">
      <c r="B2" s="78" t="s">
        <v>280</v>
      </c>
    </row>
    <row r="3" spans="2:53">
      <c r="B3" s="78" t="s">
        <v>644</v>
      </c>
    </row>
    <row r="4" spans="2:53">
      <c r="B4" s="78" t="s">
        <v>645</v>
      </c>
    </row>
    <row r="6" spans="2:53" ht="21.75" customHeight="1">
      <c r="B6" s="132" t="s">
        <v>197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108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3" t="s">
        <v>141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6" t="s">
        <v>170</v>
      </c>
      <c r="R8" s="47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59" t="s">
        <v>1</v>
      </c>
      <c r="D10" s="59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3" t="s">
        <v>25</v>
      </c>
      <c r="C11" s="81"/>
      <c r="D11" s="81"/>
      <c r="E11" s="81"/>
      <c r="F11" s="81"/>
      <c r="G11" s="87"/>
      <c r="H11" s="81">
        <v>3.35</v>
      </c>
      <c r="I11" s="81"/>
      <c r="J11" s="105"/>
      <c r="K11" s="105">
        <v>2.76E-2</v>
      </c>
      <c r="L11" s="80">
        <v>123719819</v>
      </c>
      <c r="M11" s="80"/>
      <c r="N11" s="80"/>
      <c r="O11" s="80">
        <v>126413.69</v>
      </c>
      <c r="P11" s="105"/>
      <c r="Q11" s="105"/>
      <c r="R11" s="105">
        <v>0.22409999999999999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6" t="s">
        <v>232</v>
      </c>
      <c r="C12" s="111"/>
      <c r="D12" s="111"/>
      <c r="E12" s="111"/>
      <c r="F12" s="111"/>
      <c r="G12" s="88"/>
      <c r="H12" s="111">
        <v>3.35</v>
      </c>
      <c r="I12" s="111"/>
      <c r="J12" s="106"/>
      <c r="K12" s="106">
        <v>2.76E-2</v>
      </c>
      <c r="L12" s="85">
        <v>123719819</v>
      </c>
      <c r="M12" s="85"/>
      <c r="N12" s="85"/>
      <c r="O12" s="85">
        <v>126413.69</v>
      </c>
      <c r="P12" s="106"/>
      <c r="Q12" s="106"/>
      <c r="R12" s="106">
        <v>0.22409999999999999</v>
      </c>
    </row>
    <row r="13" spans="2:53" customFormat="1" ht="16.2">
      <c r="B13" s="56" t="s">
        <v>23</v>
      </c>
      <c r="C13" s="111"/>
      <c r="D13" s="111"/>
      <c r="E13" s="111"/>
      <c r="F13" s="111"/>
      <c r="G13" s="88"/>
      <c r="H13" s="111">
        <v>3.44</v>
      </c>
      <c r="I13" s="111"/>
      <c r="J13" s="106"/>
      <c r="K13" s="106">
        <v>1.24E-2</v>
      </c>
      <c r="L13" s="85">
        <v>52947233</v>
      </c>
      <c r="M13" s="85"/>
      <c r="N13" s="85"/>
      <c r="O13" s="85">
        <v>59475.91</v>
      </c>
      <c r="P13" s="106"/>
      <c r="Q13" s="106"/>
      <c r="R13" s="106">
        <v>0.10539999999999999</v>
      </c>
    </row>
    <row r="14" spans="2:53" customFormat="1" ht="15.6">
      <c r="B14" s="57" t="s">
        <v>281</v>
      </c>
      <c r="C14" s="110">
        <v>9590431</v>
      </c>
      <c r="D14" s="110" t="s">
        <v>142</v>
      </c>
      <c r="E14" s="110">
        <v>0</v>
      </c>
      <c r="F14" s="110" t="s">
        <v>282</v>
      </c>
      <c r="G14" s="89"/>
      <c r="H14" s="110">
        <v>1.04</v>
      </c>
      <c r="I14" s="110" t="s">
        <v>165</v>
      </c>
      <c r="J14" s="107">
        <v>0.04</v>
      </c>
      <c r="K14" s="107">
        <v>1.7399999999999999E-2</v>
      </c>
      <c r="L14" s="86">
        <v>4988931</v>
      </c>
      <c r="M14" s="86">
        <v>144.80000000000001</v>
      </c>
      <c r="N14" s="86">
        <v>0</v>
      </c>
      <c r="O14" s="86">
        <v>7223.97</v>
      </c>
      <c r="P14" s="107">
        <v>4.0000000000000002E-4</v>
      </c>
      <c r="Q14" s="107">
        <v>5.7099999999999998E-2</v>
      </c>
      <c r="R14" s="107">
        <v>1.2800000000000001E-2</v>
      </c>
    </row>
    <row r="15" spans="2:53" customFormat="1" ht="15.6">
      <c r="B15" s="57" t="s">
        <v>283</v>
      </c>
      <c r="C15" s="110">
        <v>1135912</v>
      </c>
      <c r="D15" s="110" t="s">
        <v>142</v>
      </c>
      <c r="E15" s="110">
        <v>0</v>
      </c>
      <c r="F15" s="110" t="s">
        <v>282</v>
      </c>
      <c r="G15" s="89"/>
      <c r="H15" s="110">
        <v>2.31</v>
      </c>
      <c r="I15" s="110" t="s">
        <v>165</v>
      </c>
      <c r="J15" s="107">
        <v>7.4999999999999997E-3</v>
      </c>
      <c r="K15" s="107">
        <v>1.34E-2</v>
      </c>
      <c r="L15" s="86">
        <v>7305889</v>
      </c>
      <c r="M15" s="86">
        <v>110.07</v>
      </c>
      <c r="N15" s="86">
        <v>0</v>
      </c>
      <c r="O15" s="86">
        <v>8041.59</v>
      </c>
      <c r="P15" s="107">
        <v>2.9999999999999997E-4</v>
      </c>
      <c r="Q15" s="107">
        <v>6.3600000000000004E-2</v>
      </c>
      <c r="R15" s="107">
        <v>1.43E-2</v>
      </c>
    </row>
    <row r="16" spans="2:53" customFormat="1" ht="15.6">
      <c r="B16" s="57" t="s">
        <v>284</v>
      </c>
      <c r="C16" s="110">
        <v>1172220</v>
      </c>
      <c r="D16" s="110" t="s">
        <v>142</v>
      </c>
      <c r="E16" s="110">
        <v>0</v>
      </c>
      <c r="F16" s="110" t="s">
        <v>282</v>
      </c>
      <c r="G16" s="89"/>
      <c r="H16" s="110">
        <v>8.3800000000000008</v>
      </c>
      <c r="I16" s="110" t="s">
        <v>165</v>
      </c>
      <c r="J16" s="107">
        <v>1E-3</v>
      </c>
      <c r="K16" s="107">
        <v>1.06E-2</v>
      </c>
      <c r="L16" s="86">
        <v>486000</v>
      </c>
      <c r="M16" s="86">
        <v>102.15</v>
      </c>
      <c r="N16" s="86">
        <v>0</v>
      </c>
      <c r="O16" s="86">
        <v>496.45</v>
      </c>
      <c r="P16" s="107">
        <v>0</v>
      </c>
      <c r="Q16" s="107">
        <v>3.9000000000000003E-3</v>
      </c>
      <c r="R16" s="107">
        <v>8.9999999999999998E-4</v>
      </c>
    </row>
    <row r="17" spans="2:18" customFormat="1" ht="15.6">
      <c r="B17" s="57" t="s">
        <v>285</v>
      </c>
      <c r="C17" s="110">
        <v>1140847</v>
      </c>
      <c r="D17" s="110" t="s">
        <v>142</v>
      </c>
      <c r="E17" s="110">
        <v>0</v>
      </c>
      <c r="F17" s="110" t="s">
        <v>282</v>
      </c>
      <c r="G17" s="89"/>
      <c r="H17" s="110">
        <v>3.87</v>
      </c>
      <c r="I17" s="110" t="s">
        <v>165</v>
      </c>
      <c r="J17" s="107">
        <v>8.5000000000000006E-3</v>
      </c>
      <c r="K17" s="107">
        <v>1.1299999999999999E-2</v>
      </c>
      <c r="L17" s="86">
        <v>19537013</v>
      </c>
      <c r="M17" s="86">
        <v>110.14</v>
      </c>
      <c r="N17" s="86">
        <v>0</v>
      </c>
      <c r="O17" s="86">
        <v>21518.07</v>
      </c>
      <c r="P17" s="107">
        <v>8.9999999999999998E-4</v>
      </c>
      <c r="Q17" s="107">
        <v>0.17019999999999999</v>
      </c>
      <c r="R17" s="107">
        <v>3.8100000000000002E-2</v>
      </c>
    </row>
    <row r="18" spans="2:18" customFormat="1" ht="15.6">
      <c r="B18" s="57" t="s">
        <v>286</v>
      </c>
      <c r="C18" s="110">
        <v>1157023</v>
      </c>
      <c r="D18" s="110" t="s">
        <v>142</v>
      </c>
      <c r="E18" s="110">
        <v>0</v>
      </c>
      <c r="F18" s="110" t="s">
        <v>282</v>
      </c>
      <c r="G18" s="89"/>
      <c r="H18" s="110">
        <v>5.84</v>
      </c>
      <c r="I18" s="110" t="s">
        <v>165</v>
      </c>
      <c r="J18" s="107">
        <v>5.0000000000000001E-3</v>
      </c>
      <c r="K18" s="107">
        <v>1.0500000000000001E-2</v>
      </c>
      <c r="L18" s="86">
        <v>6947433</v>
      </c>
      <c r="M18" s="86">
        <v>107.14</v>
      </c>
      <c r="N18" s="86">
        <v>0</v>
      </c>
      <c r="O18" s="86">
        <v>7443.48</v>
      </c>
      <c r="P18" s="107">
        <v>2.9999999999999997E-4</v>
      </c>
      <c r="Q18" s="107">
        <v>5.8899999999999994E-2</v>
      </c>
      <c r="R18" s="107">
        <v>1.32E-2</v>
      </c>
    </row>
    <row r="19" spans="2:18" customFormat="1" ht="15.6">
      <c r="B19" s="57" t="s">
        <v>287</v>
      </c>
      <c r="C19" s="110">
        <v>1169564</v>
      </c>
      <c r="D19" s="110" t="s">
        <v>142</v>
      </c>
      <c r="E19" s="110">
        <v>0</v>
      </c>
      <c r="F19" s="110" t="s">
        <v>282</v>
      </c>
      <c r="G19" s="89"/>
      <c r="H19" s="110">
        <v>3.07</v>
      </c>
      <c r="I19" s="110" t="s">
        <v>165</v>
      </c>
      <c r="J19" s="107">
        <v>1E-3</v>
      </c>
      <c r="K19" s="107">
        <v>1.2E-2</v>
      </c>
      <c r="L19" s="86">
        <v>13525130</v>
      </c>
      <c r="M19" s="86">
        <v>107</v>
      </c>
      <c r="N19" s="86">
        <v>0</v>
      </c>
      <c r="O19" s="86">
        <v>14471.89</v>
      </c>
      <c r="P19" s="107">
        <v>7.000000000000001E-4</v>
      </c>
      <c r="Q19" s="107">
        <v>0.11449999999999999</v>
      </c>
      <c r="R19" s="107">
        <v>2.5600000000000001E-2</v>
      </c>
    </row>
    <row r="20" spans="2:18" customFormat="1" ht="15.6">
      <c r="B20" s="57" t="s">
        <v>288</v>
      </c>
      <c r="C20" s="110">
        <v>1097708</v>
      </c>
      <c r="D20" s="110" t="s">
        <v>142</v>
      </c>
      <c r="E20" s="110">
        <v>0</v>
      </c>
      <c r="F20" s="110" t="s">
        <v>282</v>
      </c>
      <c r="G20" s="89"/>
      <c r="H20" s="110">
        <v>10.73</v>
      </c>
      <c r="I20" s="110" t="s">
        <v>165</v>
      </c>
      <c r="J20" s="107">
        <v>0.04</v>
      </c>
      <c r="K20" s="107">
        <v>1.03E-2</v>
      </c>
      <c r="L20" s="86">
        <v>156837</v>
      </c>
      <c r="M20" s="86">
        <v>178.82</v>
      </c>
      <c r="N20" s="86">
        <v>0</v>
      </c>
      <c r="O20" s="86">
        <v>280.45999999999998</v>
      </c>
      <c r="P20" s="107">
        <v>0</v>
      </c>
      <c r="Q20" s="107">
        <v>2.2000000000000001E-3</v>
      </c>
      <c r="R20" s="107">
        <v>5.0000000000000001E-4</v>
      </c>
    </row>
    <row r="21" spans="2:18" customFormat="1" ht="16.2">
      <c r="B21" s="56" t="s">
        <v>49</v>
      </c>
      <c r="C21" s="111"/>
      <c r="D21" s="111"/>
      <c r="E21" s="111"/>
      <c r="F21" s="111"/>
      <c r="G21" s="88"/>
      <c r="H21" s="111">
        <v>3.27</v>
      </c>
      <c r="I21" s="111"/>
      <c r="J21" s="106"/>
      <c r="K21" s="106">
        <v>4.1200000000000001E-2</v>
      </c>
      <c r="L21" s="85">
        <v>70772586</v>
      </c>
      <c r="M21" s="85"/>
      <c r="N21" s="85"/>
      <c r="O21" s="85">
        <v>66937.789999999994</v>
      </c>
      <c r="P21" s="106"/>
      <c r="Q21" s="106"/>
      <c r="R21" s="106">
        <v>0.1186</v>
      </c>
    </row>
    <row r="22" spans="2:18" customFormat="1" ht="15.6">
      <c r="B22" s="57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86">
        <v>0</v>
      </c>
      <c r="O22" s="86"/>
      <c r="P22" s="107"/>
      <c r="Q22" s="107"/>
      <c r="R22" s="107"/>
    </row>
    <row r="23" spans="2:18" customFormat="1" ht="15.6">
      <c r="B23" s="57" t="s">
        <v>289</v>
      </c>
      <c r="C23" s="110">
        <v>8240319</v>
      </c>
      <c r="D23" s="110" t="s">
        <v>142</v>
      </c>
      <c r="E23" s="110">
        <v>0</v>
      </c>
      <c r="F23" s="110" t="s">
        <v>282</v>
      </c>
      <c r="G23" s="89"/>
      <c r="H23" s="110">
        <v>0.68</v>
      </c>
      <c r="I23" s="110" t="s">
        <v>165</v>
      </c>
      <c r="J23" s="107">
        <v>0.01</v>
      </c>
      <c r="K23" s="107">
        <v>4.9100000000000005E-2</v>
      </c>
      <c r="L23" s="86">
        <v>3800628</v>
      </c>
      <c r="M23" s="86">
        <v>96.81</v>
      </c>
      <c r="N23" s="86">
        <v>0</v>
      </c>
      <c r="O23" s="86">
        <v>3679.39</v>
      </c>
      <c r="P23" s="107">
        <v>1E-4</v>
      </c>
      <c r="Q23" s="107">
        <v>2.9100000000000001E-2</v>
      </c>
      <c r="R23" s="107">
        <v>6.5000000000000006E-3</v>
      </c>
    </row>
    <row r="24" spans="2:18" customFormat="1" ht="15.6">
      <c r="B24" s="57" t="s">
        <v>290</v>
      </c>
      <c r="C24" s="110">
        <v>1180660</v>
      </c>
      <c r="D24" s="110" t="s">
        <v>142</v>
      </c>
      <c r="E24" s="110">
        <v>0</v>
      </c>
      <c r="F24" s="110" t="s">
        <v>282</v>
      </c>
      <c r="G24" s="89"/>
      <c r="H24" s="110">
        <v>8.32</v>
      </c>
      <c r="I24" s="110" t="s">
        <v>165</v>
      </c>
      <c r="J24" s="107">
        <v>4.0000000000000001E-3</v>
      </c>
      <c r="K24" s="107">
        <v>3.7699999999999997E-2</v>
      </c>
      <c r="L24" s="86">
        <v>6261965</v>
      </c>
      <c r="M24" s="86">
        <v>81.93</v>
      </c>
      <c r="N24" s="86">
        <v>0</v>
      </c>
      <c r="O24" s="86">
        <v>5130.43</v>
      </c>
      <c r="P24" s="107">
        <v>4.0000000000000002E-4</v>
      </c>
      <c r="Q24" s="107">
        <v>4.0599999999999997E-2</v>
      </c>
      <c r="R24" s="107">
        <v>9.1000000000000004E-3</v>
      </c>
    </row>
    <row r="25" spans="2:18" customFormat="1" ht="15.6">
      <c r="B25" s="57" t="s">
        <v>291</v>
      </c>
      <c r="C25" s="110">
        <v>1175777</v>
      </c>
      <c r="D25" s="110" t="s">
        <v>142</v>
      </c>
      <c r="E25" s="110">
        <v>0</v>
      </c>
      <c r="F25" s="110" t="s">
        <v>282</v>
      </c>
      <c r="G25" s="89"/>
      <c r="H25" s="110">
        <v>1.33</v>
      </c>
      <c r="I25" s="110" t="s">
        <v>165</v>
      </c>
      <c r="J25" s="107">
        <v>4.0000000000000001E-3</v>
      </c>
      <c r="K25" s="107">
        <v>4.4199999999999996E-2</v>
      </c>
      <c r="L25" s="86">
        <v>215699</v>
      </c>
      <c r="M25" s="86">
        <v>95.18</v>
      </c>
      <c r="N25" s="86">
        <v>0</v>
      </c>
      <c r="O25" s="86">
        <v>205.3</v>
      </c>
      <c r="P25" s="107">
        <v>0</v>
      </c>
      <c r="Q25" s="107">
        <v>1.6000000000000001E-3</v>
      </c>
      <c r="R25" s="107">
        <v>4.0000000000000002E-4</v>
      </c>
    </row>
    <row r="26" spans="2:18" customFormat="1" ht="15.6">
      <c r="B26" s="57" t="s">
        <v>292</v>
      </c>
      <c r="C26" s="110">
        <v>1099456</v>
      </c>
      <c r="D26" s="110" t="s">
        <v>142</v>
      </c>
      <c r="E26" s="110">
        <v>0</v>
      </c>
      <c r="F26" s="110" t="s">
        <v>282</v>
      </c>
      <c r="G26" s="89"/>
      <c r="H26" s="110">
        <v>3</v>
      </c>
      <c r="I26" s="110" t="s">
        <v>165</v>
      </c>
      <c r="J26" s="107">
        <v>6.25E-2</v>
      </c>
      <c r="K26" s="107">
        <v>3.9599999999999996E-2</v>
      </c>
      <c r="L26" s="86">
        <v>3436351</v>
      </c>
      <c r="M26" s="86">
        <v>111.17</v>
      </c>
      <c r="N26" s="86">
        <v>0</v>
      </c>
      <c r="O26" s="86">
        <v>3820.19</v>
      </c>
      <c r="P26" s="107">
        <v>2.0000000000000001E-4</v>
      </c>
      <c r="Q26" s="107">
        <v>3.0200000000000001E-2</v>
      </c>
      <c r="R26" s="107">
        <v>6.8000000000000005E-3</v>
      </c>
    </row>
    <row r="27" spans="2:18" customFormat="1" ht="15.6">
      <c r="B27" s="57" t="s">
        <v>293</v>
      </c>
      <c r="C27" s="110">
        <v>1174697</v>
      </c>
      <c r="D27" s="110" t="s">
        <v>142</v>
      </c>
      <c r="E27" s="110">
        <v>0</v>
      </c>
      <c r="F27" s="110" t="s">
        <v>282</v>
      </c>
      <c r="G27" s="89"/>
      <c r="H27" s="110">
        <v>2.64</v>
      </c>
      <c r="I27" s="110" t="s">
        <v>165</v>
      </c>
      <c r="J27" s="107">
        <v>5.0000000000000001E-3</v>
      </c>
      <c r="K27" s="107">
        <v>4.0899999999999999E-2</v>
      </c>
      <c r="L27" s="86">
        <v>1053625</v>
      </c>
      <c r="M27" s="86">
        <v>91.3</v>
      </c>
      <c r="N27" s="86">
        <v>0</v>
      </c>
      <c r="O27" s="86">
        <v>961.96</v>
      </c>
      <c r="P27" s="107">
        <v>1E-4</v>
      </c>
      <c r="Q27" s="107">
        <v>7.6E-3</v>
      </c>
      <c r="R27" s="107">
        <v>1.7000000000000001E-3</v>
      </c>
    </row>
    <row r="28" spans="2:18" customFormat="1" ht="15.6">
      <c r="B28" s="57" t="s">
        <v>294</v>
      </c>
      <c r="C28" s="110">
        <v>1130848</v>
      </c>
      <c r="D28" s="110" t="s">
        <v>142</v>
      </c>
      <c r="E28" s="110">
        <v>0</v>
      </c>
      <c r="F28" s="110" t="s">
        <v>282</v>
      </c>
      <c r="G28" s="89"/>
      <c r="H28" s="110">
        <v>0.75</v>
      </c>
      <c r="I28" s="110" t="s">
        <v>165</v>
      </c>
      <c r="J28" s="107">
        <v>3.7499999999999999E-2</v>
      </c>
      <c r="K28" s="107">
        <v>4.5400000000000003E-2</v>
      </c>
      <c r="L28" s="86">
        <v>11907779</v>
      </c>
      <c r="M28" s="86">
        <v>100.38</v>
      </c>
      <c r="N28" s="86">
        <v>0</v>
      </c>
      <c r="O28" s="86">
        <v>11953.03</v>
      </c>
      <c r="P28" s="107">
        <v>5.9999999999999995E-4</v>
      </c>
      <c r="Q28" s="107">
        <v>9.4600000000000004E-2</v>
      </c>
      <c r="R28" s="107">
        <v>2.12E-2</v>
      </c>
    </row>
    <row r="29" spans="2:18" customFormat="1" ht="15.6">
      <c r="B29" s="57" t="s">
        <v>295</v>
      </c>
      <c r="C29" s="110">
        <v>1139344</v>
      </c>
      <c r="D29" s="110" t="s">
        <v>142</v>
      </c>
      <c r="E29" s="110">
        <v>0</v>
      </c>
      <c r="F29" s="110" t="s">
        <v>282</v>
      </c>
      <c r="G29" s="89"/>
      <c r="H29" s="110">
        <v>3.62</v>
      </c>
      <c r="I29" s="110" t="s">
        <v>165</v>
      </c>
      <c r="J29" s="107">
        <v>0.02</v>
      </c>
      <c r="K29" s="107">
        <v>3.8900000000000004E-2</v>
      </c>
      <c r="L29" s="86">
        <v>13366082</v>
      </c>
      <c r="M29" s="86">
        <v>94.05</v>
      </c>
      <c r="N29" s="86">
        <v>0</v>
      </c>
      <c r="O29" s="86">
        <v>12570.8</v>
      </c>
      <c r="P29" s="107">
        <v>5.9999999999999995E-4</v>
      </c>
      <c r="Q29" s="107">
        <v>9.9399999999999988E-2</v>
      </c>
      <c r="R29" s="107">
        <v>2.23E-2</v>
      </c>
    </row>
    <row r="30" spans="2:18" customFormat="1" ht="15.6">
      <c r="B30" s="57" t="s">
        <v>296</v>
      </c>
      <c r="C30" s="110">
        <v>1160985</v>
      </c>
      <c r="D30" s="110" t="s">
        <v>142</v>
      </c>
      <c r="E30" s="110">
        <v>0</v>
      </c>
      <c r="F30" s="110" t="s">
        <v>282</v>
      </c>
      <c r="G30" s="89"/>
      <c r="H30" s="110">
        <v>6.52</v>
      </c>
      <c r="I30" s="110" t="s">
        <v>165</v>
      </c>
      <c r="J30" s="107">
        <v>0.01</v>
      </c>
      <c r="K30" s="107">
        <v>3.7499999999999999E-2</v>
      </c>
      <c r="L30" s="86">
        <v>3564541</v>
      </c>
      <c r="M30" s="86">
        <v>84.11</v>
      </c>
      <c r="N30" s="86">
        <v>0</v>
      </c>
      <c r="O30" s="86">
        <v>2998.14</v>
      </c>
      <c r="P30" s="107">
        <v>2.0000000000000001E-4</v>
      </c>
      <c r="Q30" s="107">
        <v>2.3700000000000002E-2</v>
      </c>
      <c r="R30" s="107">
        <v>5.3E-3</v>
      </c>
    </row>
    <row r="31" spans="2:18" customFormat="1" ht="15.6">
      <c r="B31" s="57" t="s">
        <v>297</v>
      </c>
      <c r="C31" s="110">
        <v>1162668</v>
      </c>
      <c r="D31" s="110" t="s">
        <v>142</v>
      </c>
      <c r="E31" s="110">
        <v>0</v>
      </c>
      <c r="F31" s="110" t="s">
        <v>282</v>
      </c>
      <c r="G31" s="89"/>
      <c r="H31" s="110">
        <v>1.82</v>
      </c>
      <c r="I31" s="110" t="s">
        <v>165</v>
      </c>
      <c r="J31" s="107">
        <v>5.0000000000000001E-3</v>
      </c>
      <c r="K31" s="107">
        <v>4.3299999999999998E-2</v>
      </c>
      <c r="L31" s="86">
        <v>11290151</v>
      </c>
      <c r="M31" s="86">
        <v>93.5</v>
      </c>
      <c r="N31" s="86">
        <v>0</v>
      </c>
      <c r="O31" s="86">
        <v>10556.29</v>
      </c>
      <c r="P31" s="107">
        <v>5.0000000000000001E-4</v>
      </c>
      <c r="Q31" s="107">
        <v>8.3499999999999991E-2</v>
      </c>
      <c r="R31" s="107">
        <v>1.8700000000000001E-2</v>
      </c>
    </row>
    <row r="32" spans="2:18" customFormat="1" ht="15.6">
      <c r="B32" s="57" t="s">
        <v>298</v>
      </c>
      <c r="C32" s="110">
        <v>1150879</v>
      </c>
      <c r="D32" s="110" t="s">
        <v>142</v>
      </c>
      <c r="E32" s="110">
        <v>0</v>
      </c>
      <c r="F32" s="110" t="s">
        <v>282</v>
      </c>
      <c r="G32" s="89"/>
      <c r="H32" s="110">
        <v>4.91</v>
      </c>
      <c r="I32" s="110" t="s">
        <v>165</v>
      </c>
      <c r="J32" s="107">
        <v>2.2499999999999999E-2</v>
      </c>
      <c r="K32" s="107">
        <v>3.78E-2</v>
      </c>
      <c r="L32" s="86">
        <v>12948903</v>
      </c>
      <c r="M32" s="86">
        <v>94.52</v>
      </c>
      <c r="N32" s="86">
        <v>0</v>
      </c>
      <c r="O32" s="86">
        <v>12239.3</v>
      </c>
      <c r="P32" s="107">
        <v>5.0000000000000001E-4</v>
      </c>
      <c r="Q32" s="107">
        <v>9.6799999999999997E-2</v>
      </c>
      <c r="R32" s="107">
        <v>2.1700000000000001E-2</v>
      </c>
    </row>
    <row r="33" spans="2:18" customFormat="1" ht="15.6">
      <c r="B33" s="57" t="s">
        <v>299</v>
      </c>
      <c r="C33" s="110">
        <v>1135557</v>
      </c>
      <c r="D33" s="110" t="s">
        <v>142</v>
      </c>
      <c r="E33" s="110">
        <v>0</v>
      </c>
      <c r="F33" s="110" t="s">
        <v>282</v>
      </c>
      <c r="G33" s="89"/>
      <c r="H33" s="110">
        <v>2.11</v>
      </c>
      <c r="I33" s="110" t="s">
        <v>165</v>
      </c>
      <c r="J33" s="107">
        <v>1.7500000000000002E-2</v>
      </c>
      <c r="K33" s="107">
        <v>4.2199999999999994E-2</v>
      </c>
      <c r="L33" s="86">
        <v>2926862</v>
      </c>
      <c r="M33" s="86">
        <v>96.45</v>
      </c>
      <c r="N33" s="86">
        <v>0</v>
      </c>
      <c r="O33" s="86">
        <v>2822.96</v>
      </c>
      <c r="P33" s="107">
        <v>1E-4</v>
      </c>
      <c r="Q33" s="107">
        <v>2.23E-2</v>
      </c>
      <c r="R33" s="107">
        <v>5.0000000000000001E-3</v>
      </c>
    </row>
    <row r="34" spans="2:18">
      <c r="B34" s="57" t="s">
        <v>274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>
        <v>0</v>
      </c>
      <c r="O34" s="86"/>
      <c r="P34" s="107"/>
      <c r="Q34" s="107"/>
      <c r="R34" s="107"/>
    </row>
    <row r="35" spans="2:18">
      <c r="B35" s="56" t="s">
        <v>67</v>
      </c>
      <c r="C35" s="111"/>
      <c r="D35" s="111"/>
      <c r="E35" s="111"/>
      <c r="F35" s="111"/>
      <c r="G35" s="88"/>
      <c r="H35" s="111"/>
      <c r="I35" s="111"/>
      <c r="J35" s="106"/>
      <c r="K35" s="106"/>
      <c r="L35" s="85"/>
      <c r="M35" s="85"/>
      <c r="N35" s="85"/>
      <c r="O35" s="85"/>
      <c r="P35" s="106"/>
      <c r="Q35" s="106"/>
      <c r="R35" s="106"/>
    </row>
    <row r="36" spans="2:18">
      <c r="B36" s="57" t="s">
        <v>274</v>
      </c>
      <c r="C36" s="110"/>
      <c r="D36" s="110"/>
      <c r="E36" s="110"/>
      <c r="F36" s="110"/>
      <c r="G36" s="89"/>
      <c r="H36" s="110"/>
      <c r="I36" s="110"/>
      <c r="J36" s="107"/>
      <c r="K36" s="107"/>
      <c r="L36" s="86"/>
      <c r="M36" s="86"/>
      <c r="N36" s="86">
        <v>0</v>
      </c>
      <c r="O36" s="86"/>
      <c r="P36" s="107"/>
      <c r="Q36" s="107"/>
      <c r="R36" s="107"/>
    </row>
    <row r="37" spans="2:18">
      <c r="B37" s="56" t="s">
        <v>231</v>
      </c>
      <c r="C37" s="111"/>
      <c r="D37" s="111"/>
      <c r="E37" s="111"/>
      <c r="F37" s="111"/>
      <c r="G37" s="88"/>
      <c r="H37" s="111"/>
      <c r="I37" s="111"/>
      <c r="J37" s="106"/>
      <c r="K37" s="106"/>
      <c r="L37" s="85"/>
      <c r="M37" s="85"/>
      <c r="N37" s="85"/>
      <c r="O37" s="85"/>
      <c r="P37" s="106"/>
      <c r="Q37" s="106"/>
      <c r="R37" s="106"/>
    </row>
    <row r="38" spans="2:18">
      <c r="B38" s="56" t="s">
        <v>76</v>
      </c>
      <c r="C38" s="111"/>
      <c r="D38" s="111"/>
      <c r="E38" s="111"/>
      <c r="F38" s="111"/>
      <c r="G38" s="88"/>
      <c r="H38" s="111"/>
      <c r="I38" s="111"/>
      <c r="J38" s="106"/>
      <c r="K38" s="106"/>
      <c r="L38" s="85"/>
      <c r="M38" s="85"/>
      <c r="N38" s="85"/>
      <c r="O38" s="85"/>
      <c r="P38" s="106"/>
      <c r="Q38" s="106"/>
      <c r="R38" s="106"/>
    </row>
    <row r="39" spans="2:18">
      <c r="B39" s="57" t="s">
        <v>274</v>
      </c>
      <c r="C39" s="110"/>
      <c r="D39" s="110"/>
      <c r="E39" s="110"/>
      <c r="F39" s="110"/>
      <c r="G39" s="89"/>
      <c r="H39" s="110"/>
      <c r="I39" s="110"/>
      <c r="J39" s="107"/>
      <c r="K39" s="107"/>
      <c r="L39" s="86"/>
      <c r="M39" s="86"/>
      <c r="N39" s="86">
        <v>0</v>
      </c>
      <c r="O39" s="86"/>
      <c r="P39" s="107"/>
      <c r="Q39" s="107"/>
      <c r="R39" s="107"/>
    </row>
    <row r="40" spans="2:18">
      <c r="B40" s="56" t="s">
        <v>77</v>
      </c>
      <c r="C40" s="111"/>
      <c r="D40" s="111"/>
      <c r="E40" s="111"/>
      <c r="F40" s="111"/>
      <c r="G40" s="88"/>
      <c r="H40" s="111"/>
      <c r="I40" s="111"/>
      <c r="J40" s="106"/>
      <c r="K40" s="106"/>
      <c r="L40" s="85"/>
      <c r="M40" s="85"/>
      <c r="N40" s="85"/>
      <c r="O40" s="85"/>
      <c r="P40" s="106"/>
      <c r="Q40" s="106"/>
      <c r="R40" s="106"/>
    </row>
    <row r="41" spans="2:18">
      <c r="B41" s="113" t="s">
        <v>274</v>
      </c>
      <c r="C41" s="110"/>
      <c r="D41" s="110"/>
      <c r="E41" s="110"/>
      <c r="F41" s="110"/>
      <c r="G41" s="89"/>
      <c r="H41" s="110"/>
      <c r="I41" s="110"/>
      <c r="J41" s="107"/>
      <c r="K41" s="107"/>
      <c r="L41" s="86"/>
      <c r="M41" s="86"/>
      <c r="N41" s="86">
        <v>0</v>
      </c>
      <c r="O41" s="86"/>
      <c r="P41" s="107"/>
      <c r="Q41" s="107"/>
      <c r="R41" s="107"/>
    </row>
    <row r="42" spans="2:18">
      <c r="B42" s="6" t="s">
        <v>133</v>
      </c>
      <c r="C42" s="1"/>
      <c r="D42" s="1"/>
    </row>
    <row r="43" spans="2:18">
      <c r="B43" s="6" t="s">
        <v>245</v>
      </c>
      <c r="C43" s="1"/>
      <c r="D43" s="1"/>
    </row>
    <row r="44" spans="2:18">
      <c r="B44" s="138" t="s">
        <v>246</v>
      </c>
      <c r="C44" s="138"/>
      <c r="D44" s="138"/>
    </row>
    <row r="45" spans="2:18">
      <c r="B45" s="128" t="s">
        <v>256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8" t="s">
        <v>279</v>
      </c>
    </row>
    <row r="2" spans="2:68">
      <c r="B2" s="78" t="s">
        <v>280</v>
      </c>
    </row>
    <row r="3" spans="2:68">
      <c r="B3" s="78" t="s">
        <v>644</v>
      </c>
    </row>
    <row r="4" spans="2:68">
      <c r="B4" s="78" t="s">
        <v>645</v>
      </c>
    </row>
    <row r="6" spans="2:68" ht="26.25" customHeight="1">
      <c r="B6" s="135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5" t="s">
        <v>141</v>
      </c>
      <c r="E8" s="49" t="s">
        <v>217</v>
      </c>
      <c r="F8" s="49" t="s">
        <v>138</v>
      </c>
      <c r="G8" s="76" t="s">
        <v>80</v>
      </c>
      <c r="H8" s="12" t="s">
        <v>15</v>
      </c>
      <c r="I8" s="12" t="s">
        <v>81</v>
      </c>
      <c r="J8" s="12" t="s">
        <v>123</v>
      </c>
      <c r="K8" s="76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49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58" t="s">
        <v>135</v>
      </c>
      <c r="S10" s="58" t="s">
        <v>173</v>
      </c>
      <c r="T10" s="61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1"/>
      <c r="D11" s="81"/>
      <c r="E11" s="81"/>
      <c r="F11" s="81"/>
      <c r="G11" s="81"/>
      <c r="H11" s="81"/>
      <c r="I11" s="81"/>
      <c r="J11" s="87"/>
      <c r="K11" s="81"/>
      <c r="L11" s="81"/>
      <c r="M11" s="105"/>
      <c r="N11" s="105"/>
      <c r="O11" s="80"/>
      <c r="P11" s="80"/>
      <c r="Q11" s="80"/>
      <c r="R11" s="80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6">
      <c r="B14" s="57" t="s">
        <v>274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>
        <v>0</v>
      </c>
      <c r="R14" s="86"/>
      <c r="S14" s="107"/>
      <c r="T14" s="107"/>
      <c r="U14" s="107"/>
    </row>
    <row r="15" spans="2:68" customFormat="1" ht="16.2">
      <c r="B15" s="56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6">
      <c r="B16" s="57" t="s">
        <v>274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>
        <v>0</v>
      </c>
      <c r="R16" s="86"/>
      <c r="S16" s="107"/>
      <c r="T16" s="107"/>
      <c r="U16" s="107"/>
    </row>
    <row r="17" spans="1:21" customFormat="1" ht="16.2">
      <c r="B17" s="56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6">
      <c r="B18" s="57" t="s">
        <v>274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>
        <v>0</v>
      </c>
      <c r="R18" s="86"/>
      <c r="S18" s="107"/>
      <c r="T18" s="107"/>
      <c r="U18" s="107"/>
    </row>
    <row r="19" spans="1:21" customFormat="1" ht="16.2">
      <c r="B19" s="56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6.2">
      <c r="B20" s="56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6">
      <c r="B21" s="57" t="s">
        <v>274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>
        <v>0</v>
      </c>
      <c r="R21" s="86"/>
      <c r="S21" s="107"/>
      <c r="T21" s="107"/>
      <c r="U21" s="107"/>
    </row>
    <row r="22" spans="1:21" customFormat="1" ht="16.2">
      <c r="B22" s="56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6">
      <c r="B23" s="113" t="s">
        <v>274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>
        <v>0</v>
      </c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7BDD738-DBF2-4912-B944-6C913894F209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zoomScaleNormal="100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6.5546875" style="1" bestFit="1" customWidth="1"/>
    <col min="8" max="8" width="7.21875" style="1" bestFit="1" customWidth="1"/>
    <col min="9" max="9" width="11.441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8.88671875" style="1" bestFit="1" customWidth="1"/>
    <col min="15" max="15" width="17" style="1" bestFit="1" customWidth="1"/>
    <col min="16" max="16" width="8.21875" style="1" bestFit="1" customWidth="1"/>
    <col min="17" max="17" width="11.33203125" style="1" bestFit="1" customWidth="1"/>
    <col min="18" max="18" width="12.5546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8" t="s">
        <v>279</v>
      </c>
    </row>
    <row r="2" spans="2:66">
      <c r="B2" s="78" t="s">
        <v>280</v>
      </c>
    </row>
    <row r="3" spans="2:66">
      <c r="B3" s="78" t="s">
        <v>644</v>
      </c>
    </row>
    <row r="4" spans="2:66">
      <c r="B4" s="78" t="s">
        <v>645</v>
      </c>
    </row>
    <row r="6" spans="2:66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2.4">
      <c r="B8" s="19" t="s">
        <v>136</v>
      </c>
      <c r="C8" s="24" t="s">
        <v>47</v>
      </c>
      <c r="D8" s="75" t="s">
        <v>141</v>
      </c>
      <c r="E8" s="49" t="s">
        <v>217</v>
      </c>
      <c r="F8" s="46" t="s">
        <v>138</v>
      </c>
      <c r="G8" s="74" t="s">
        <v>80</v>
      </c>
      <c r="H8" s="24" t="s">
        <v>15</v>
      </c>
      <c r="I8" s="24" t="s">
        <v>81</v>
      </c>
      <c r="J8" s="24" t="s">
        <v>123</v>
      </c>
      <c r="K8" s="74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49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9" t="s">
        <v>14</v>
      </c>
      <c r="Q10" s="58" t="s">
        <v>134</v>
      </c>
      <c r="R10" s="58" t="s">
        <v>135</v>
      </c>
      <c r="S10" s="58" t="s">
        <v>173</v>
      </c>
      <c r="T10" s="58" t="s">
        <v>218</v>
      </c>
      <c r="U10" s="60" t="s">
        <v>241</v>
      </c>
      <c r="V10" s="5"/>
      <c r="BI10" s="1"/>
      <c r="BJ10" s="3"/>
      <c r="BK10" s="1"/>
    </row>
    <row r="11" spans="2:66" s="4" customFormat="1" ht="18" customHeight="1">
      <c r="B11" s="53" t="s">
        <v>34</v>
      </c>
      <c r="C11" s="81"/>
      <c r="D11" s="81"/>
      <c r="E11" s="81"/>
      <c r="F11" s="81"/>
      <c r="G11" s="81"/>
      <c r="H11" s="81"/>
      <c r="I11" s="81"/>
      <c r="J11" s="87"/>
      <c r="K11" s="81">
        <v>3.37</v>
      </c>
      <c r="L11" s="81"/>
      <c r="M11" s="105"/>
      <c r="N11" s="105">
        <v>4.3299999999999998E-2</v>
      </c>
      <c r="O11" s="80">
        <v>54164186.899999999</v>
      </c>
      <c r="P11" s="80"/>
      <c r="Q11" s="80">
        <v>1459.213</v>
      </c>
      <c r="R11" s="80">
        <v>55843.72</v>
      </c>
      <c r="S11" s="105"/>
      <c r="T11" s="105"/>
      <c r="U11" s="105">
        <v>9.9000000000000005E-2</v>
      </c>
      <c r="V11" s="5"/>
      <c r="BI11" s="1"/>
      <c r="BJ11" s="3"/>
      <c r="BK11" s="1"/>
      <c r="BN11" s="1"/>
    </row>
    <row r="12" spans="2:66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3.37</v>
      </c>
      <c r="L12" s="111"/>
      <c r="M12" s="106"/>
      <c r="N12" s="106">
        <v>4.3299999999999998E-2</v>
      </c>
      <c r="O12" s="85">
        <v>54164186.899999999</v>
      </c>
      <c r="P12" s="85"/>
      <c r="Q12" s="85">
        <v>1459.213</v>
      </c>
      <c r="R12" s="85">
        <v>55843.72</v>
      </c>
      <c r="S12" s="106"/>
      <c r="T12" s="106"/>
      <c r="U12" s="106">
        <v>9.9000000000000005E-2</v>
      </c>
    </row>
    <row r="13" spans="2:66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4.29</v>
      </c>
      <c r="L13" s="111"/>
      <c r="M13" s="106"/>
      <c r="N13" s="106">
        <v>2.6200000000000001E-2</v>
      </c>
      <c r="O13" s="85">
        <v>25134213.239999998</v>
      </c>
      <c r="P13" s="85"/>
      <c r="Q13" s="85">
        <v>545.40300000000002</v>
      </c>
      <c r="R13" s="85">
        <v>27074.86</v>
      </c>
      <c r="S13" s="106"/>
      <c r="T13" s="106"/>
      <c r="U13" s="106">
        <v>4.8000000000000001E-2</v>
      </c>
    </row>
    <row r="14" spans="2:66" customFormat="1" ht="15.6">
      <c r="B14" s="57" t="s">
        <v>300</v>
      </c>
      <c r="C14" s="110">
        <v>2310282</v>
      </c>
      <c r="D14" s="110" t="s">
        <v>142</v>
      </c>
      <c r="E14" s="110"/>
      <c r="F14" s="110">
        <v>695</v>
      </c>
      <c r="G14" s="110" t="s">
        <v>301</v>
      </c>
      <c r="H14" s="110" t="s">
        <v>302</v>
      </c>
      <c r="I14" s="110" t="s">
        <v>303</v>
      </c>
      <c r="J14" s="89"/>
      <c r="K14" s="110">
        <v>2.96</v>
      </c>
      <c r="L14" s="110" t="s">
        <v>165</v>
      </c>
      <c r="M14" s="107">
        <v>3.8E-3</v>
      </c>
      <c r="N14" s="107">
        <v>0.02</v>
      </c>
      <c r="O14" s="86">
        <v>3545000</v>
      </c>
      <c r="P14" s="86">
        <v>103.8</v>
      </c>
      <c r="Q14" s="86">
        <v>0</v>
      </c>
      <c r="R14" s="86">
        <v>3679.71</v>
      </c>
      <c r="S14" s="107">
        <v>1.1999999999999999E-3</v>
      </c>
      <c r="T14" s="107">
        <v>6.59E-2</v>
      </c>
      <c r="U14" s="107">
        <v>6.5000000000000006E-3</v>
      </c>
    </row>
    <row r="15" spans="2:66" customFormat="1" ht="15.6">
      <c r="B15" s="57" t="s">
        <v>304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302</v>
      </c>
      <c r="I15" s="110" t="s">
        <v>303</v>
      </c>
      <c r="J15" s="89"/>
      <c r="K15" s="110">
        <v>2.46</v>
      </c>
      <c r="L15" s="110" t="s">
        <v>165</v>
      </c>
      <c r="M15" s="107">
        <v>5.0000000000000001E-3</v>
      </c>
      <c r="N15" s="107">
        <v>2.0199999999999999E-2</v>
      </c>
      <c r="O15" s="86">
        <v>2719000</v>
      </c>
      <c r="P15" s="86">
        <v>103.83</v>
      </c>
      <c r="Q15" s="86">
        <v>1.4790000000000001</v>
      </c>
      <c r="R15" s="86">
        <v>2824.62</v>
      </c>
      <c r="S15" s="107">
        <v>2.5000000000000001E-3</v>
      </c>
      <c r="T15" s="107">
        <v>5.0599999999999999E-2</v>
      </c>
      <c r="U15" s="107">
        <v>5.0000000000000001E-3</v>
      </c>
    </row>
    <row r="16" spans="2:66" customFormat="1" ht="15.6">
      <c r="B16" s="57" t="s">
        <v>305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302</v>
      </c>
      <c r="I16" s="110" t="s">
        <v>303</v>
      </c>
      <c r="J16" s="89"/>
      <c r="K16" s="110">
        <v>12.64</v>
      </c>
      <c r="L16" s="110" t="s">
        <v>165</v>
      </c>
      <c r="M16" s="107">
        <v>2.4500000000000001E-2</v>
      </c>
      <c r="N16" s="107">
        <v>2.3599999999999999E-2</v>
      </c>
      <c r="O16" s="86">
        <v>1520920</v>
      </c>
      <c r="P16" s="86">
        <v>105.04</v>
      </c>
      <c r="Q16" s="86">
        <v>17.132000000000001</v>
      </c>
      <c r="R16" s="86">
        <v>1614.71</v>
      </c>
      <c r="S16" s="107">
        <v>5.0000000000000001E-4</v>
      </c>
      <c r="T16" s="107">
        <v>2.8900000000000002E-2</v>
      </c>
      <c r="U16" s="107">
        <v>2.8999999999999998E-3</v>
      </c>
    </row>
    <row r="17" spans="2:21" customFormat="1" ht="15.6">
      <c r="B17" s="57" t="s">
        <v>306</v>
      </c>
      <c r="C17" s="110">
        <v>1160944</v>
      </c>
      <c r="D17" s="110" t="s">
        <v>142</v>
      </c>
      <c r="E17" s="110"/>
      <c r="F17" s="110">
        <v>1300</v>
      </c>
      <c r="G17" s="110" t="s">
        <v>307</v>
      </c>
      <c r="H17" s="110" t="s">
        <v>308</v>
      </c>
      <c r="I17" s="110" t="s">
        <v>303</v>
      </c>
      <c r="J17" s="89"/>
      <c r="K17" s="110">
        <v>5.69</v>
      </c>
      <c r="L17" s="110" t="s">
        <v>165</v>
      </c>
      <c r="M17" s="107">
        <v>6.5000000000000006E-3</v>
      </c>
      <c r="N17" s="107">
        <v>2.8199999999999999E-2</v>
      </c>
      <c r="O17" s="86">
        <v>2865800</v>
      </c>
      <c r="P17" s="86">
        <v>97.17</v>
      </c>
      <c r="Q17" s="86">
        <v>0</v>
      </c>
      <c r="R17" s="86">
        <v>2784.7</v>
      </c>
      <c r="S17" s="107">
        <v>1.2999999999999999E-3</v>
      </c>
      <c r="T17" s="107">
        <v>4.99E-2</v>
      </c>
      <c r="U17" s="107">
        <v>4.8999999999999998E-3</v>
      </c>
    </row>
    <row r="18" spans="2:21" customFormat="1" ht="15.6">
      <c r="B18" s="57" t="s">
        <v>309</v>
      </c>
      <c r="C18" s="110">
        <v>7590219</v>
      </c>
      <c r="D18" s="110" t="s">
        <v>142</v>
      </c>
      <c r="E18" s="110"/>
      <c r="F18" s="110">
        <v>759</v>
      </c>
      <c r="G18" s="110" t="s">
        <v>307</v>
      </c>
      <c r="H18" s="110" t="s">
        <v>308</v>
      </c>
      <c r="I18" s="110" t="s">
        <v>303</v>
      </c>
      <c r="J18" s="89"/>
      <c r="K18" s="110">
        <v>4.55</v>
      </c>
      <c r="L18" s="110" t="s">
        <v>165</v>
      </c>
      <c r="M18" s="107">
        <v>5.0000000000000001E-3</v>
      </c>
      <c r="N18" s="107">
        <v>2.8300000000000002E-2</v>
      </c>
      <c r="O18" s="86">
        <v>2086300</v>
      </c>
      <c r="P18" s="86">
        <v>99.1</v>
      </c>
      <c r="Q18" s="86">
        <v>340.44</v>
      </c>
      <c r="R18" s="86">
        <v>2407.96</v>
      </c>
      <c r="S18" s="107">
        <v>1.1999999999999999E-3</v>
      </c>
      <c r="T18" s="107">
        <v>4.3099999999999999E-2</v>
      </c>
      <c r="U18" s="107">
        <v>4.3E-3</v>
      </c>
    </row>
    <row r="19" spans="2:21" customFormat="1" ht="15.6">
      <c r="B19" s="57" t="s">
        <v>310</v>
      </c>
      <c r="C19" s="110">
        <v>7770217</v>
      </c>
      <c r="D19" s="110" t="s">
        <v>142</v>
      </c>
      <c r="E19" s="110"/>
      <c r="F19" s="110">
        <v>777</v>
      </c>
      <c r="G19" s="110" t="s">
        <v>156</v>
      </c>
      <c r="H19" s="110" t="s">
        <v>308</v>
      </c>
      <c r="I19" s="110" t="s">
        <v>303</v>
      </c>
      <c r="J19" s="89"/>
      <c r="K19" s="110">
        <v>2.59</v>
      </c>
      <c r="L19" s="110" t="s">
        <v>165</v>
      </c>
      <c r="M19" s="107">
        <v>0.05</v>
      </c>
      <c r="N19" s="107">
        <v>2.2599999999999999E-2</v>
      </c>
      <c r="O19" s="86">
        <v>1891320.11</v>
      </c>
      <c r="P19" s="86">
        <v>119.81</v>
      </c>
      <c r="Q19" s="86">
        <v>0</v>
      </c>
      <c r="R19" s="86">
        <v>2265.9899999999998</v>
      </c>
      <c r="S19" s="107">
        <v>3.0999999999999999E-3</v>
      </c>
      <c r="T19" s="107">
        <v>4.0599999999999997E-2</v>
      </c>
      <c r="U19" s="107">
        <v>4.0000000000000001E-3</v>
      </c>
    </row>
    <row r="20" spans="2:21" customFormat="1" ht="15.6">
      <c r="B20" s="57" t="s">
        <v>311</v>
      </c>
      <c r="C20" s="110">
        <v>1110915</v>
      </c>
      <c r="D20" s="110" t="s">
        <v>142</v>
      </c>
      <c r="E20" s="110"/>
      <c r="F20" s="110">
        <v>1063</v>
      </c>
      <c r="G20" s="110" t="s">
        <v>312</v>
      </c>
      <c r="H20" s="110" t="s">
        <v>313</v>
      </c>
      <c r="I20" s="110" t="s">
        <v>303</v>
      </c>
      <c r="J20" s="89"/>
      <c r="K20" s="110">
        <v>5.92</v>
      </c>
      <c r="L20" s="110" t="s">
        <v>165</v>
      </c>
      <c r="M20" s="107">
        <v>5.1500000000000004E-2</v>
      </c>
      <c r="N20" s="107">
        <v>2.9300000000000003E-2</v>
      </c>
      <c r="O20" s="86">
        <v>1003882.45</v>
      </c>
      <c r="P20" s="86">
        <v>151.80000000000001</v>
      </c>
      <c r="Q20" s="86">
        <v>0</v>
      </c>
      <c r="R20" s="86">
        <v>1523.89</v>
      </c>
      <c r="S20" s="107">
        <v>2.9999999999999997E-4</v>
      </c>
      <c r="T20" s="107">
        <v>2.7300000000000001E-2</v>
      </c>
      <c r="U20" s="107">
        <v>2.7000000000000001E-3</v>
      </c>
    </row>
    <row r="21" spans="2:21" customFormat="1" ht="15.6">
      <c r="B21" s="57" t="s">
        <v>314</v>
      </c>
      <c r="C21" s="110">
        <v>1134030</v>
      </c>
      <c r="D21" s="110" t="s">
        <v>142</v>
      </c>
      <c r="E21" s="110"/>
      <c r="F21" s="110">
        <v>1367</v>
      </c>
      <c r="G21" s="110" t="s">
        <v>315</v>
      </c>
      <c r="H21" s="110" t="s">
        <v>313</v>
      </c>
      <c r="I21" s="110" t="s">
        <v>303</v>
      </c>
      <c r="J21" s="89"/>
      <c r="K21" s="110">
        <v>2.44</v>
      </c>
      <c r="L21" s="110" t="s">
        <v>165</v>
      </c>
      <c r="M21" s="107">
        <v>2.4E-2</v>
      </c>
      <c r="N21" s="107">
        <v>2.0099999999999996E-2</v>
      </c>
      <c r="O21" s="86">
        <v>1750000</v>
      </c>
      <c r="P21" s="86">
        <v>111.53</v>
      </c>
      <c r="Q21" s="86">
        <v>23.193999999999999</v>
      </c>
      <c r="R21" s="86">
        <v>1974.97</v>
      </c>
      <c r="S21" s="107">
        <v>5.8999999999999999E-3</v>
      </c>
      <c r="T21" s="107">
        <v>3.5400000000000001E-2</v>
      </c>
      <c r="U21" s="107">
        <v>3.4999999999999996E-3</v>
      </c>
    </row>
    <row r="22" spans="2:21" customFormat="1" ht="15.6">
      <c r="B22" s="57" t="s">
        <v>316</v>
      </c>
      <c r="C22" s="110">
        <v>1134048</v>
      </c>
      <c r="D22" s="110" t="s">
        <v>142</v>
      </c>
      <c r="E22" s="110"/>
      <c r="F22" s="110">
        <v>1367</v>
      </c>
      <c r="G22" s="110" t="s">
        <v>315</v>
      </c>
      <c r="H22" s="110" t="s">
        <v>313</v>
      </c>
      <c r="I22" s="110" t="s">
        <v>303</v>
      </c>
      <c r="J22" s="89"/>
      <c r="K22" s="110">
        <v>3.38</v>
      </c>
      <c r="L22" s="110" t="s">
        <v>165</v>
      </c>
      <c r="M22" s="107">
        <v>2.4E-2</v>
      </c>
      <c r="N22" s="107">
        <v>2.1000000000000001E-2</v>
      </c>
      <c r="O22" s="86">
        <v>1750000</v>
      </c>
      <c r="P22" s="86">
        <v>111.6</v>
      </c>
      <c r="Q22" s="86">
        <v>23.193999999999999</v>
      </c>
      <c r="R22" s="86">
        <v>1976.19</v>
      </c>
      <c r="S22" s="107">
        <v>5.8999999999999999E-3</v>
      </c>
      <c r="T22" s="107">
        <v>3.5400000000000001E-2</v>
      </c>
      <c r="U22" s="107">
        <v>3.4999999999999996E-3</v>
      </c>
    </row>
    <row r="23" spans="2:21" customFormat="1" ht="15.6">
      <c r="B23" s="57" t="s">
        <v>317</v>
      </c>
      <c r="C23" s="110">
        <v>1177526</v>
      </c>
      <c r="D23" s="110" t="s">
        <v>142</v>
      </c>
      <c r="E23" s="110"/>
      <c r="F23" s="110">
        <v>610</v>
      </c>
      <c r="G23" s="110" t="s">
        <v>318</v>
      </c>
      <c r="H23" s="110" t="s">
        <v>319</v>
      </c>
      <c r="I23" s="110" t="s">
        <v>303</v>
      </c>
      <c r="J23" s="89"/>
      <c r="K23" s="110">
        <v>4.66</v>
      </c>
      <c r="L23" s="110" t="s">
        <v>165</v>
      </c>
      <c r="M23" s="107">
        <v>7.4999999999999997E-3</v>
      </c>
      <c r="N23" s="107">
        <v>4.1200000000000001E-2</v>
      </c>
      <c r="O23" s="86">
        <v>1620255.3</v>
      </c>
      <c r="P23" s="86">
        <v>93.2</v>
      </c>
      <c r="Q23" s="86">
        <v>139.964</v>
      </c>
      <c r="R23" s="86">
        <v>1650.04</v>
      </c>
      <c r="S23" s="107">
        <v>3.3E-3</v>
      </c>
      <c r="T23" s="107">
        <v>2.9500000000000002E-2</v>
      </c>
      <c r="U23" s="107">
        <v>2.8999999999999998E-3</v>
      </c>
    </row>
    <row r="24" spans="2:21" customFormat="1" ht="15.6">
      <c r="B24" s="57" t="s">
        <v>320</v>
      </c>
      <c r="C24" s="110">
        <v>1142595</v>
      </c>
      <c r="D24" s="110" t="s">
        <v>142</v>
      </c>
      <c r="E24" s="110"/>
      <c r="F24" s="110">
        <v>1363</v>
      </c>
      <c r="G24" s="110" t="s">
        <v>321</v>
      </c>
      <c r="H24" s="110" t="s">
        <v>319</v>
      </c>
      <c r="I24" s="110" t="s">
        <v>303</v>
      </c>
      <c r="J24" s="89"/>
      <c r="K24" s="110">
        <v>3.78</v>
      </c>
      <c r="L24" s="110" t="s">
        <v>165</v>
      </c>
      <c r="M24" s="107">
        <v>1.23E-2</v>
      </c>
      <c r="N24" s="107">
        <v>2.5499999999999998E-2</v>
      </c>
      <c r="O24" s="86">
        <v>2445500</v>
      </c>
      <c r="P24" s="86">
        <v>105.9</v>
      </c>
      <c r="Q24" s="86">
        <v>0</v>
      </c>
      <c r="R24" s="86">
        <v>2589.79</v>
      </c>
      <c r="S24" s="107">
        <v>1.9E-3</v>
      </c>
      <c r="T24" s="107">
        <v>4.6399999999999997E-2</v>
      </c>
      <c r="U24" s="107">
        <v>4.5999999999999999E-3</v>
      </c>
    </row>
    <row r="25" spans="2:21" customFormat="1" ht="15.6">
      <c r="B25" s="57" t="s">
        <v>322</v>
      </c>
      <c r="C25" s="110">
        <v>1182831</v>
      </c>
      <c r="D25" s="110" t="s">
        <v>142</v>
      </c>
      <c r="E25" s="110"/>
      <c r="F25" s="110">
        <v>136</v>
      </c>
      <c r="G25" s="110" t="s">
        <v>323</v>
      </c>
      <c r="H25" s="110" t="s">
        <v>324</v>
      </c>
      <c r="I25" s="110" t="s">
        <v>161</v>
      </c>
      <c r="J25" s="89"/>
      <c r="K25" s="110">
        <v>4.13</v>
      </c>
      <c r="L25" s="110" t="s">
        <v>165</v>
      </c>
      <c r="M25" s="107">
        <v>0.01</v>
      </c>
      <c r="N25" s="107">
        <v>4.6900000000000004E-2</v>
      </c>
      <c r="O25" s="86">
        <v>1915000</v>
      </c>
      <c r="P25" s="86">
        <v>93.07</v>
      </c>
      <c r="Q25" s="86">
        <v>0</v>
      </c>
      <c r="R25" s="86">
        <v>1782.29</v>
      </c>
      <c r="S25" s="107">
        <v>1.6000000000000001E-3</v>
      </c>
      <c r="T25" s="107">
        <v>3.1899999999999998E-2</v>
      </c>
      <c r="U25" s="107">
        <v>3.2000000000000002E-3</v>
      </c>
    </row>
    <row r="26" spans="2:21" customFormat="1" ht="15.6">
      <c r="B26" s="57" t="s">
        <v>325</v>
      </c>
      <c r="C26" s="110">
        <v>1099944</v>
      </c>
      <c r="D26" s="110" t="s">
        <v>142</v>
      </c>
      <c r="E26" s="110"/>
      <c r="F26" s="110">
        <v>1303</v>
      </c>
      <c r="G26" s="110" t="s">
        <v>307</v>
      </c>
      <c r="H26" s="110">
        <v>0</v>
      </c>
      <c r="I26" s="110" t="s">
        <v>282</v>
      </c>
      <c r="J26" s="89"/>
      <c r="K26" s="110">
        <v>0</v>
      </c>
      <c r="L26" s="110" t="s">
        <v>165</v>
      </c>
      <c r="M26" s="107">
        <v>5.7500000000000002E-2</v>
      </c>
      <c r="N26" s="107">
        <v>0</v>
      </c>
      <c r="O26" s="86">
        <v>1030.94</v>
      </c>
      <c r="P26" s="86">
        <v>1E-4</v>
      </c>
      <c r="Q26" s="86">
        <v>0</v>
      </c>
      <c r="R26" s="86">
        <v>0</v>
      </c>
      <c r="S26" s="107">
        <v>0</v>
      </c>
      <c r="T26" s="107">
        <v>0</v>
      </c>
      <c r="U26" s="107">
        <v>0</v>
      </c>
    </row>
    <row r="27" spans="2:21" customFormat="1" ht="15.6">
      <c r="B27" s="57" t="s">
        <v>326</v>
      </c>
      <c r="C27" s="110">
        <v>1099951</v>
      </c>
      <c r="D27" s="110" t="s">
        <v>142</v>
      </c>
      <c r="E27" s="110"/>
      <c r="F27" s="110">
        <v>1303</v>
      </c>
      <c r="G27" s="110" t="s">
        <v>307</v>
      </c>
      <c r="H27" s="110">
        <v>0</v>
      </c>
      <c r="I27" s="110" t="s">
        <v>282</v>
      </c>
      <c r="J27" s="89"/>
      <c r="K27" s="110">
        <v>0</v>
      </c>
      <c r="L27" s="110" t="s">
        <v>165</v>
      </c>
      <c r="M27" s="107">
        <v>7.4999999999999997E-2</v>
      </c>
      <c r="N27" s="107">
        <v>0</v>
      </c>
      <c r="O27" s="86">
        <v>9664.56</v>
      </c>
      <c r="P27" s="86">
        <v>1E-4</v>
      </c>
      <c r="Q27" s="86">
        <v>0</v>
      </c>
      <c r="R27" s="86">
        <v>0</v>
      </c>
      <c r="S27" s="107">
        <v>2.9999999999999997E-4</v>
      </c>
      <c r="T27" s="107">
        <v>0</v>
      </c>
      <c r="U27" s="107">
        <v>0</v>
      </c>
    </row>
    <row r="28" spans="2:21" customFormat="1" ht="15.6">
      <c r="B28" s="57" t="s">
        <v>327</v>
      </c>
      <c r="C28" s="110">
        <v>1099969</v>
      </c>
      <c r="D28" s="110" t="s">
        <v>142</v>
      </c>
      <c r="E28" s="110"/>
      <c r="F28" s="110">
        <v>1303</v>
      </c>
      <c r="G28" s="110" t="s">
        <v>307</v>
      </c>
      <c r="H28" s="110">
        <v>0</v>
      </c>
      <c r="I28" s="110" t="s">
        <v>282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10539.88</v>
      </c>
      <c r="P28" s="86">
        <v>1E-4</v>
      </c>
      <c r="Q28" s="86">
        <v>0</v>
      </c>
      <c r="R28" s="86">
        <v>0</v>
      </c>
      <c r="S28" s="107">
        <v>2.0000000000000001E-4</v>
      </c>
      <c r="T28" s="107">
        <v>0</v>
      </c>
      <c r="U28" s="107">
        <v>0</v>
      </c>
    </row>
    <row r="29" spans="2:21" customFormat="1" ht="16.2">
      <c r="B29" s="56" t="s">
        <v>49</v>
      </c>
      <c r="C29" s="111"/>
      <c r="D29" s="111"/>
      <c r="E29" s="111"/>
      <c r="F29" s="111"/>
      <c r="G29" s="111"/>
      <c r="H29" s="111"/>
      <c r="I29" s="111"/>
      <c r="J29" s="88"/>
      <c r="K29" s="111">
        <v>2.6</v>
      </c>
      <c r="L29" s="111"/>
      <c r="M29" s="106"/>
      <c r="N29" s="106">
        <v>5.8600000000000006E-2</v>
      </c>
      <c r="O29" s="85">
        <v>25792023.59</v>
      </c>
      <c r="P29" s="85"/>
      <c r="Q29" s="85">
        <v>851.26400000000001</v>
      </c>
      <c r="R29" s="85">
        <v>25533.51</v>
      </c>
      <c r="S29" s="106"/>
      <c r="T29" s="106"/>
      <c r="U29" s="106">
        <v>4.53E-2</v>
      </c>
    </row>
    <row r="30" spans="2:21" customFormat="1" ht="15.6">
      <c r="B30" s="57" t="s">
        <v>328</v>
      </c>
      <c r="C30" s="110">
        <v>1178235</v>
      </c>
      <c r="D30" s="110" t="s">
        <v>142</v>
      </c>
      <c r="E30" s="110"/>
      <c r="F30" s="110">
        <v>913</v>
      </c>
      <c r="G30" s="110" t="s">
        <v>329</v>
      </c>
      <c r="H30" s="110" t="s">
        <v>308</v>
      </c>
      <c r="I30" s="110" t="s">
        <v>303</v>
      </c>
      <c r="J30" s="89"/>
      <c r="K30" s="110">
        <v>3.32</v>
      </c>
      <c r="L30" s="110" t="s">
        <v>165</v>
      </c>
      <c r="M30" s="107">
        <v>1E-3</v>
      </c>
      <c r="N30" s="107">
        <v>4.5999999999999999E-2</v>
      </c>
      <c r="O30" s="86">
        <v>2505750</v>
      </c>
      <c r="P30" s="86">
        <v>89.09</v>
      </c>
      <c r="Q30" s="86">
        <v>433.411</v>
      </c>
      <c r="R30" s="86">
        <v>2665.78</v>
      </c>
      <c r="S30" s="107">
        <v>2.2000000000000001E-3</v>
      </c>
      <c r="T30" s="107">
        <v>4.7699999999999992E-2</v>
      </c>
      <c r="U30" s="107">
        <v>4.6999999999999993E-3</v>
      </c>
    </row>
    <row r="31" spans="2:21" customFormat="1" ht="15.6">
      <c r="B31" s="57" t="s">
        <v>330</v>
      </c>
      <c r="C31" s="110">
        <v>1138114</v>
      </c>
      <c r="D31" s="110" t="s">
        <v>142</v>
      </c>
      <c r="E31" s="110"/>
      <c r="F31" s="110">
        <v>1328</v>
      </c>
      <c r="G31" s="110" t="s">
        <v>307</v>
      </c>
      <c r="H31" s="110" t="s">
        <v>308</v>
      </c>
      <c r="I31" s="110" t="s">
        <v>303</v>
      </c>
      <c r="J31" s="89"/>
      <c r="K31" s="110">
        <v>1.45</v>
      </c>
      <c r="L31" s="110" t="s">
        <v>165</v>
      </c>
      <c r="M31" s="107">
        <v>3.39E-2</v>
      </c>
      <c r="N31" s="107">
        <v>5.1399999999999994E-2</v>
      </c>
      <c r="O31" s="86">
        <v>1168440</v>
      </c>
      <c r="P31" s="86">
        <v>99.19</v>
      </c>
      <c r="Q31" s="86">
        <v>0</v>
      </c>
      <c r="R31" s="86">
        <v>1158.98</v>
      </c>
      <c r="S31" s="107">
        <v>1.8E-3</v>
      </c>
      <c r="T31" s="107">
        <v>2.0799999999999999E-2</v>
      </c>
      <c r="U31" s="107">
        <v>2.0999999999999999E-3</v>
      </c>
    </row>
    <row r="32" spans="2:21" customFormat="1" ht="15.6">
      <c r="B32" s="57" t="s">
        <v>331</v>
      </c>
      <c r="C32" s="110">
        <v>4160149</v>
      </c>
      <c r="D32" s="110" t="s">
        <v>142</v>
      </c>
      <c r="E32" s="110"/>
      <c r="F32" s="110">
        <v>416</v>
      </c>
      <c r="G32" s="110" t="s">
        <v>307</v>
      </c>
      <c r="H32" s="110" t="s">
        <v>308</v>
      </c>
      <c r="I32" s="110" t="s">
        <v>303</v>
      </c>
      <c r="J32" s="89"/>
      <c r="K32" s="110">
        <v>0.49</v>
      </c>
      <c r="L32" s="110" t="s">
        <v>165</v>
      </c>
      <c r="M32" s="107">
        <v>4.5999999999999999E-2</v>
      </c>
      <c r="N32" s="107">
        <v>5.0199999999999995E-2</v>
      </c>
      <c r="O32" s="86">
        <v>652400</v>
      </c>
      <c r="P32" s="86">
        <v>99.87</v>
      </c>
      <c r="Q32" s="86">
        <v>0</v>
      </c>
      <c r="R32" s="86">
        <v>651.54999999999995</v>
      </c>
      <c r="S32" s="107">
        <v>1.2699999999999999E-2</v>
      </c>
      <c r="T32" s="107">
        <v>1.1699999999999999E-2</v>
      </c>
      <c r="U32" s="107">
        <v>1.1999999999999999E-3</v>
      </c>
    </row>
    <row r="33" spans="2:21" customFormat="1" ht="15.6">
      <c r="B33" s="57" t="s">
        <v>332</v>
      </c>
      <c r="C33" s="110">
        <v>3230240</v>
      </c>
      <c r="D33" s="110" t="s">
        <v>142</v>
      </c>
      <c r="E33" s="110"/>
      <c r="F33" s="110">
        <v>323</v>
      </c>
      <c r="G33" s="110" t="s">
        <v>307</v>
      </c>
      <c r="H33" s="110" t="s">
        <v>308</v>
      </c>
      <c r="I33" s="110" t="s">
        <v>303</v>
      </c>
      <c r="J33" s="89"/>
      <c r="K33" s="110">
        <v>1.22</v>
      </c>
      <c r="L33" s="110" t="s">
        <v>165</v>
      </c>
      <c r="M33" s="107">
        <v>2.3E-2</v>
      </c>
      <c r="N33" s="107">
        <v>5.3200000000000004E-2</v>
      </c>
      <c r="O33" s="86">
        <v>1698930.79</v>
      </c>
      <c r="P33" s="86">
        <v>97.94</v>
      </c>
      <c r="Q33" s="86">
        <v>49.831000000000003</v>
      </c>
      <c r="R33" s="86">
        <v>1713.77</v>
      </c>
      <c r="S33" s="107">
        <v>1.8E-3</v>
      </c>
      <c r="T33" s="107">
        <v>3.0699999999999998E-2</v>
      </c>
      <c r="U33" s="107">
        <v>3.0000000000000001E-3</v>
      </c>
    </row>
    <row r="34" spans="2:21" customFormat="1" ht="15.6">
      <c r="B34" s="57" t="s">
        <v>333</v>
      </c>
      <c r="C34" s="110">
        <v>1135920</v>
      </c>
      <c r="D34" s="110" t="s">
        <v>142</v>
      </c>
      <c r="E34" s="110"/>
      <c r="F34" s="110">
        <v>1431</v>
      </c>
      <c r="G34" s="110" t="s">
        <v>315</v>
      </c>
      <c r="H34" s="110" t="s">
        <v>334</v>
      </c>
      <c r="I34" s="110" t="s">
        <v>161</v>
      </c>
      <c r="J34" s="89"/>
      <c r="K34" s="110">
        <v>0.99</v>
      </c>
      <c r="L34" s="110" t="s">
        <v>165</v>
      </c>
      <c r="M34" s="107">
        <v>4.0999999999999995E-2</v>
      </c>
      <c r="N34" s="107">
        <v>5.5399999999999998E-2</v>
      </c>
      <c r="O34" s="86">
        <v>1729830</v>
      </c>
      <c r="P34" s="86">
        <v>98.7</v>
      </c>
      <c r="Q34" s="86">
        <v>35.462000000000003</v>
      </c>
      <c r="R34" s="86">
        <v>1742.8</v>
      </c>
      <c r="S34" s="107">
        <v>5.7999999999999996E-3</v>
      </c>
      <c r="T34" s="107">
        <v>3.1200000000000002E-2</v>
      </c>
      <c r="U34" s="107">
        <v>3.0999999999999999E-3</v>
      </c>
    </row>
    <row r="35" spans="2:21" customFormat="1" ht="15.6">
      <c r="B35" s="57" t="s">
        <v>335</v>
      </c>
      <c r="C35" s="110">
        <v>1192616</v>
      </c>
      <c r="D35" s="110" t="s">
        <v>142</v>
      </c>
      <c r="E35" s="110"/>
      <c r="F35" s="110">
        <v>1891</v>
      </c>
      <c r="G35" s="110" t="s">
        <v>157</v>
      </c>
      <c r="H35" s="110" t="s">
        <v>313</v>
      </c>
      <c r="I35" s="110" t="s">
        <v>303</v>
      </c>
      <c r="J35" s="89"/>
      <c r="K35" s="110">
        <v>3.4</v>
      </c>
      <c r="L35" s="110" t="s">
        <v>165</v>
      </c>
      <c r="M35" s="107">
        <v>4.6799999999999994E-2</v>
      </c>
      <c r="N35" s="107">
        <v>5.57E-2</v>
      </c>
      <c r="O35" s="86">
        <v>2500343.75</v>
      </c>
      <c r="P35" s="86">
        <v>98.06</v>
      </c>
      <c r="Q35" s="86">
        <v>0</v>
      </c>
      <c r="R35" s="86">
        <v>2451.84</v>
      </c>
      <c r="S35" s="107">
        <v>8.6E-3</v>
      </c>
      <c r="T35" s="107">
        <v>4.3899999999999995E-2</v>
      </c>
      <c r="U35" s="107">
        <v>4.3E-3</v>
      </c>
    </row>
    <row r="36" spans="2:21" customFormat="1" ht="15.6">
      <c r="B36" s="57" t="s">
        <v>336</v>
      </c>
      <c r="C36" s="110">
        <v>1133529</v>
      </c>
      <c r="D36" s="110" t="s">
        <v>142</v>
      </c>
      <c r="E36" s="110"/>
      <c r="F36" s="110">
        <v>1527</v>
      </c>
      <c r="G36" s="110" t="s">
        <v>315</v>
      </c>
      <c r="H36" s="110" t="s">
        <v>313</v>
      </c>
      <c r="I36" s="110" t="s">
        <v>303</v>
      </c>
      <c r="J36" s="89"/>
      <c r="K36" s="110">
        <v>0.56999999999999995</v>
      </c>
      <c r="L36" s="110" t="s">
        <v>165</v>
      </c>
      <c r="M36" s="107">
        <v>3.85E-2</v>
      </c>
      <c r="N36" s="107">
        <v>5.5E-2</v>
      </c>
      <c r="O36" s="86">
        <v>1896200</v>
      </c>
      <c r="P36" s="86">
        <v>100.72</v>
      </c>
      <c r="Q36" s="86">
        <v>0</v>
      </c>
      <c r="R36" s="86">
        <v>1909.85</v>
      </c>
      <c r="S36" s="107">
        <v>4.7999999999999996E-3</v>
      </c>
      <c r="T36" s="107">
        <v>3.4200000000000001E-2</v>
      </c>
      <c r="U36" s="107">
        <v>3.4000000000000002E-3</v>
      </c>
    </row>
    <row r="37" spans="2:21" customFormat="1" ht="15.6">
      <c r="B37" s="57" t="s">
        <v>337</v>
      </c>
      <c r="C37" s="110">
        <v>7390149</v>
      </c>
      <c r="D37" s="110" t="s">
        <v>142</v>
      </c>
      <c r="E37" s="110"/>
      <c r="F37" s="110">
        <v>739</v>
      </c>
      <c r="G37" s="110" t="s">
        <v>318</v>
      </c>
      <c r="H37" s="110" t="s">
        <v>319</v>
      </c>
      <c r="I37" s="110" t="s">
        <v>303</v>
      </c>
      <c r="J37" s="89"/>
      <c r="K37" s="110">
        <v>1.92</v>
      </c>
      <c r="L37" s="110" t="s">
        <v>165</v>
      </c>
      <c r="M37" s="107">
        <v>3.7499999999999999E-2</v>
      </c>
      <c r="N37" s="107">
        <v>4.9500000000000002E-2</v>
      </c>
      <c r="O37" s="86">
        <v>460000.67</v>
      </c>
      <c r="P37" s="86">
        <v>98.36</v>
      </c>
      <c r="Q37" s="86">
        <v>165.6</v>
      </c>
      <c r="R37" s="86">
        <v>618.05999999999995</v>
      </c>
      <c r="S37" s="107">
        <v>2.3E-3</v>
      </c>
      <c r="T37" s="107">
        <v>1.11E-2</v>
      </c>
      <c r="U37" s="107">
        <v>1.1000000000000001E-3</v>
      </c>
    </row>
    <row r="38" spans="2:21">
      <c r="B38" s="57" t="s">
        <v>338</v>
      </c>
      <c r="C38" s="110">
        <v>1160878</v>
      </c>
      <c r="D38" s="110" t="s">
        <v>142</v>
      </c>
      <c r="E38" s="110"/>
      <c r="F38" s="110">
        <v>1172</v>
      </c>
      <c r="G38" s="110" t="s">
        <v>339</v>
      </c>
      <c r="H38" s="110" t="s">
        <v>319</v>
      </c>
      <c r="I38" s="110" t="s">
        <v>303</v>
      </c>
      <c r="J38" s="89"/>
      <c r="K38" s="110">
        <v>3.42</v>
      </c>
      <c r="L38" s="110" t="s">
        <v>165</v>
      </c>
      <c r="M38" s="107">
        <v>3.2500000000000001E-2</v>
      </c>
      <c r="N38" s="107">
        <v>6.3700000000000007E-2</v>
      </c>
      <c r="O38" s="86">
        <v>3270000</v>
      </c>
      <c r="P38" s="86">
        <v>91.02</v>
      </c>
      <c r="Q38" s="86">
        <v>0</v>
      </c>
      <c r="R38" s="86">
        <v>2976.35</v>
      </c>
      <c r="S38" s="107">
        <v>9.4999999999999998E-3</v>
      </c>
      <c r="T38" s="107">
        <v>5.33E-2</v>
      </c>
      <c r="U38" s="107">
        <v>5.3E-3</v>
      </c>
    </row>
    <row r="39" spans="2:21">
      <c r="B39" s="57" t="s">
        <v>340</v>
      </c>
      <c r="C39" s="110">
        <v>1195346</v>
      </c>
      <c r="D39" s="110" t="s">
        <v>142</v>
      </c>
      <c r="E39" s="110"/>
      <c r="F39" s="110">
        <v>314</v>
      </c>
      <c r="G39" s="110" t="s">
        <v>155</v>
      </c>
      <c r="H39" s="110" t="s">
        <v>341</v>
      </c>
      <c r="I39" s="110" t="s">
        <v>342</v>
      </c>
      <c r="J39" s="89"/>
      <c r="K39" s="110">
        <v>5.45</v>
      </c>
      <c r="L39" s="110" t="s">
        <v>165</v>
      </c>
      <c r="M39" s="107">
        <v>5.7500000000000002E-2</v>
      </c>
      <c r="N39" s="107">
        <v>6.3500000000000001E-2</v>
      </c>
      <c r="O39" s="86">
        <v>2576000</v>
      </c>
      <c r="P39" s="86">
        <v>98.48</v>
      </c>
      <c r="Q39" s="86">
        <v>0</v>
      </c>
      <c r="R39" s="86">
        <v>2536.85</v>
      </c>
      <c r="S39" s="107">
        <v>1.1399999999999999E-2</v>
      </c>
      <c r="T39" s="107">
        <v>4.5400000000000003E-2</v>
      </c>
      <c r="U39" s="107">
        <v>4.5000000000000005E-3</v>
      </c>
    </row>
    <row r="40" spans="2:21">
      <c r="B40" s="57" t="s">
        <v>343</v>
      </c>
      <c r="C40" s="110">
        <v>1157783</v>
      </c>
      <c r="D40" s="110" t="s">
        <v>142</v>
      </c>
      <c r="E40" s="110"/>
      <c r="F40" s="110">
        <v>1448</v>
      </c>
      <c r="G40" s="110" t="s">
        <v>344</v>
      </c>
      <c r="H40" s="110" t="s">
        <v>345</v>
      </c>
      <c r="I40" s="110" t="s">
        <v>303</v>
      </c>
      <c r="J40" s="89"/>
      <c r="K40" s="110">
        <v>0.81</v>
      </c>
      <c r="L40" s="110" t="s">
        <v>165</v>
      </c>
      <c r="M40" s="107">
        <v>3.4200000000000001E-2</v>
      </c>
      <c r="N40" s="107">
        <v>6.2899999999999998E-2</v>
      </c>
      <c r="O40" s="86">
        <v>2596800</v>
      </c>
      <c r="P40" s="86">
        <v>99.23</v>
      </c>
      <c r="Q40" s="86">
        <v>0</v>
      </c>
      <c r="R40" s="86">
        <v>2576.8000000000002</v>
      </c>
      <c r="S40" s="107">
        <v>8.6999999999999994E-3</v>
      </c>
      <c r="T40" s="107">
        <v>4.6100000000000002E-2</v>
      </c>
      <c r="U40" s="107">
        <v>4.5999999999999999E-3</v>
      </c>
    </row>
    <row r="41" spans="2:21">
      <c r="B41" s="57" t="s">
        <v>346</v>
      </c>
      <c r="C41" s="110">
        <v>6990212</v>
      </c>
      <c r="D41" s="110" t="s">
        <v>142</v>
      </c>
      <c r="E41" s="110"/>
      <c r="F41" s="110">
        <v>699</v>
      </c>
      <c r="G41" s="110" t="s">
        <v>307</v>
      </c>
      <c r="H41" s="110" t="s">
        <v>345</v>
      </c>
      <c r="I41" s="110" t="s">
        <v>303</v>
      </c>
      <c r="J41" s="89"/>
      <c r="K41" s="110">
        <v>3.87</v>
      </c>
      <c r="L41" s="110" t="s">
        <v>165</v>
      </c>
      <c r="M41" s="107">
        <v>3.95E-2</v>
      </c>
      <c r="N41" s="107">
        <v>8.2899999999999988E-2</v>
      </c>
      <c r="O41" s="86">
        <v>1963782.38</v>
      </c>
      <c r="P41" s="86">
        <v>85.32</v>
      </c>
      <c r="Q41" s="86">
        <v>105.539</v>
      </c>
      <c r="R41" s="86">
        <v>1781.04</v>
      </c>
      <c r="S41" s="107">
        <v>1.2999999999999999E-3</v>
      </c>
      <c r="T41" s="107">
        <v>3.1899999999999998E-2</v>
      </c>
      <c r="U41" s="107">
        <v>3.2000000000000002E-3</v>
      </c>
    </row>
    <row r="42" spans="2:21">
      <c r="B42" s="57" t="s">
        <v>347</v>
      </c>
      <c r="C42" s="110">
        <v>1189190</v>
      </c>
      <c r="D42" s="110" t="s">
        <v>142</v>
      </c>
      <c r="E42" s="110"/>
      <c r="F42" s="110">
        <v>2066</v>
      </c>
      <c r="G42" s="110" t="s">
        <v>156</v>
      </c>
      <c r="H42" s="110" t="s">
        <v>345</v>
      </c>
      <c r="I42" s="110" t="s">
        <v>303</v>
      </c>
      <c r="J42" s="89"/>
      <c r="K42" s="110">
        <v>4.3099999999999996</v>
      </c>
      <c r="L42" s="110" t="s">
        <v>165</v>
      </c>
      <c r="M42" s="107">
        <v>4.7300000000000002E-2</v>
      </c>
      <c r="N42" s="107">
        <v>5.7999999999999996E-2</v>
      </c>
      <c r="O42" s="86">
        <v>1825000</v>
      </c>
      <c r="P42" s="86">
        <v>95.85</v>
      </c>
      <c r="Q42" s="86">
        <v>43.161000000000001</v>
      </c>
      <c r="R42" s="86">
        <v>1792.42</v>
      </c>
      <c r="S42" s="107">
        <v>4.5999999999999999E-3</v>
      </c>
      <c r="T42" s="107">
        <v>3.2099999999999997E-2</v>
      </c>
      <c r="U42" s="107">
        <v>3.2000000000000002E-3</v>
      </c>
    </row>
    <row r="43" spans="2:21">
      <c r="B43" s="57" t="s">
        <v>348</v>
      </c>
      <c r="C43" s="110">
        <v>1139476</v>
      </c>
      <c r="D43" s="110" t="s">
        <v>142</v>
      </c>
      <c r="E43" s="110"/>
      <c r="F43" s="110">
        <v>1515</v>
      </c>
      <c r="G43" s="110" t="s">
        <v>307</v>
      </c>
      <c r="H43" s="110" t="s">
        <v>349</v>
      </c>
      <c r="I43" s="110" t="s">
        <v>161</v>
      </c>
      <c r="J43" s="89"/>
      <c r="K43" s="110">
        <v>0.5</v>
      </c>
      <c r="L43" s="110" t="s">
        <v>165</v>
      </c>
      <c r="M43" s="107">
        <v>3.85E-2</v>
      </c>
      <c r="N43" s="107">
        <v>6.0299999999999999E-2</v>
      </c>
      <c r="O43" s="86">
        <v>948546</v>
      </c>
      <c r="P43" s="86">
        <v>99.01</v>
      </c>
      <c r="Q43" s="86">
        <v>18.260000000000002</v>
      </c>
      <c r="R43" s="86">
        <v>957.42</v>
      </c>
      <c r="S43" s="107">
        <v>1.43E-2</v>
      </c>
      <c r="T43" s="107">
        <v>1.7100000000000001E-2</v>
      </c>
      <c r="U43" s="107">
        <v>1.7000000000000001E-3</v>
      </c>
    </row>
    <row r="44" spans="2:21">
      <c r="B44" s="56" t="s">
        <v>50</v>
      </c>
      <c r="C44" s="111"/>
      <c r="D44" s="111"/>
      <c r="E44" s="111"/>
      <c r="F44" s="111"/>
      <c r="G44" s="111"/>
      <c r="H44" s="111"/>
      <c r="I44" s="111"/>
      <c r="J44" s="88"/>
      <c r="K44" s="111">
        <v>1.63</v>
      </c>
      <c r="L44" s="111"/>
      <c r="M44" s="106"/>
      <c r="N44" s="106">
        <v>6.5000000000000002E-2</v>
      </c>
      <c r="O44" s="85">
        <v>3237950.07</v>
      </c>
      <c r="P44" s="85"/>
      <c r="Q44" s="85">
        <v>62.545999999999999</v>
      </c>
      <c r="R44" s="85">
        <v>3235.35</v>
      </c>
      <c r="S44" s="106"/>
      <c r="T44" s="106"/>
      <c r="U44" s="106">
        <v>5.6999999999999993E-3</v>
      </c>
    </row>
    <row r="45" spans="2:21">
      <c r="B45" s="57" t="s">
        <v>274</v>
      </c>
      <c r="C45" s="110"/>
      <c r="D45" s="110"/>
      <c r="E45" s="110"/>
      <c r="F45" s="110"/>
      <c r="G45" s="110"/>
      <c r="H45" s="110"/>
      <c r="I45" s="110"/>
      <c r="J45" s="89"/>
      <c r="K45" s="110"/>
      <c r="L45" s="110"/>
      <c r="M45" s="107"/>
      <c r="N45" s="107"/>
      <c r="O45" s="86"/>
      <c r="P45" s="86"/>
      <c r="Q45" s="86">
        <v>0</v>
      </c>
      <c r="R45" s="86"/>
      <c r="S45" s="107"/>
      <c r="T45" s="107">
        <v>0</v>
      </c>
      <c r="U45" s="107"/>
    </row>
    <row r="46" spans="2:21">
      <c r="B46" s="57" t="s">
        <v>350</v>
      </c>
      <c r="C46" s="110">
        <v>6270193</v>
      </c>
      <c r="D46" s="110" t="s">
        <v>142</v>
      </c>
      <c r="E46" s="110"/>
      <c r="F46" s="110">
        <v>627</v>
      </c>
      <c r="G46" s="110" t="s">
        <v>175</v>
      </c>
      <c r="H46" s="110" t="s">
        <v>313</v>
      </c>
      <c r="I46" s="110" t="s">
        <v>303</v>
      </c>
      <c r="J46" s="89"/>
      <c r="K46" s="110">
        <v>1.89</v>
      </c>
      <c r="L46" s="110" t="s">
        <v>165</v>
      </c>
      <c r="M46" s="107">
        <v>3.85E-2</v>
      </c>
      <c r="N46" s="107">
        <v>6.2100000000000002E-2</v>
      </c>
      <c r="O46" s="86">
        <v>1377950.07</v>
      </c>
      <c r="P46" s="86">
        <v>98.35</v>
      </c>
      <c r="Q46" s="86">
        <v>26.58</v>
      </c>
      <c r="R46" s="86">
        <v>1381.8</v>
      </c>
      <c r="S46" s="107">
        <v>6.3E-3</v>
      </c>
      <c r="T46" s="107">
        <v>2.4700000000000003E-2</v>
      </c>
      <c r="U46" s="107">
        <v>2.3999999999999998E-3</v>
      </c>
    </row>
    <row r="47" spans="2:21">
      <c r="B47" s="57" t="s">
        <v>351</v>
      </c>
      <c r="C47" s="110">
        <v>1140417</v>
      </c>
      <c r="D47" s="110" t="s">
        <v>142</v>
      </c>
      <c r="E47" s="110"/>
      <c r="F47" s="110">
        <v>1390</v>
      </c>
      <c r="G47" s="110" t="s">
        <v>352</v>
      </c>
      <c r="H47" s="110" t="s">
        <v>319</v>
      </c>
      <c r="I47" s="110" t="s">
        <v>303</v>
      </c>
      <c r="J47" s="89"/>
      <c r="K47" s="110">
        <v>1.44</v>
      </c>
      <c r="L47" s="110" t="s">
        <v>165</v>
      </c>
      <c r="M47" s="107">
        <v>3.9E-2</v>
      </c>
      <c r="N47" s="107">
        <v>6.7099999999999993E-2</v>
      </c>
      <c r="O47" s="86">
        <v>1860000</v>
      </c>
      <c r="P47" s="86">
        <v>97.72</v>
      </c>
      <c r="Q47" s="86">
        <v>35.966000000000001</v>
      </c>
      <c r="R47" s="86">
        <v>1853.56</v>
      </c>
      <c r="S47" s="107">
        <v>1.5700000000000002E-2</v>
      </c>
      <c r="T47" s="107">
        <v>3.32E-2</v>
      </c>
      <c r="U47" s="107">
        <v>3.3E-3</v>
      </c>
    </row>
    <row r="48" spans="2:21">
      <c r="B48" s="56" t="s">
        <v>33</v>
      </c>
      <c r="C48" s="111"/>
      <c r="D48" s="111"/>
      <c r="E48" s="111"/>
      <c r="F48" s="111"/>
      <c r="G48" s="111"/>
      <c r="H48" s="111"/>
      <c r="I48" s="111"/>
      <c r="J48" s="88"/>
      <c r="K48" s="111"/>
      <c r="L48" s="111"/>
      <c r="M48" s="106"/>
      <c r="N48" s="106"/>
      <c r="O48" s="85"/>
      <c r="P48" s="85"/>
      <c r="Q48" s="85"/>
      <c r="R48" s="85"/>
      <c r="S48" s="106"/>
      <c r="T48" s="106"/>
      <c r="U48" s="106"/>
    </row>
    <row r="49" spans="2:21">
      <c r="B49" s="57" t="s">
        <v>274</v>
      </c>
      <c r="C49" s="110"/>
      <c r="D49" s="110"/>
      <c r="E49" s="110"/>
      <c r="F49" s="110"/>
      <c r="G49" s="110"/>
      <c r="H49" s="110"/>
      <c r="I49" s="110"/>
      <c r="J49" s="89"/>
      <c r="K49" s="110"/>
      <c r="L49" s="110"/>
      <c r="M49" s="107"/>
      <c r="N49" s="107"/>
      <c r="O49" s="86"/>
      <c r="P49" s="86"/>
      <c r="Q49" s="86">
        <v>0</v>
      </c>
      <c r="R49" s="86"/>
      <c r="S49" s="107"/>
      <c r="T49" s="107">
        <v>0</v>
      </c>
      <c r="U49" s="107"/>
    </row>
    <row r="50" spans="2:21">
      <c r="B50" s="56" t="s">
        <v>231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56" t="s">
        <v>79</v>
      </c>
      <c r="C51" s="111"/>
      <c r="D51" s="111"/>
      <c r="E51" s="111"/>
      <c r="F51" s="111"/>
      <c r="G51" s="111"/>
      <c r="H51" s="111"/>
      <c r="I51" s="111"/>
      <c r="J51" s="88"/>
      <c r="K51" s="111"/>
      <c r="L51" s="111"/>
      <c r="M51" s="106"/>
      <c r="N51" s="106"/>
      <c r="O51" s="85"/>
      <c r="P51" s="85"/>
      <c r="Q51" s="85"/>
      <c r="R51" s="85"/>
      <c r="S51" s="106"/>
      <c r="T51" s="106"/>
      <c r="U51" s="106"/>
    </row>
    <row r="52" spans="2:21">
      <c r="B52" s="57" t="s">
        <v>274</v>
      </c>
      <c r="C52" s="110"/>
      <c r="D52" s="110"/>
      <c r="E52" s="110"/>
      <c r="F52" s="110"/>
      <c r="G52" s="110"/>
      <c r="H52" s="110"/>
      <c r="I52" s="110"/>
      <c r="J52" s="89"/>
      <c r="K52" s="110"/>
      <c r="L52" s="110"/>
      <c r="M52" s="107"/>
      <c r="N52" s="107"/>
      <c r="O52" s="86"/>
      <c r="P52" s="86"/>
      <c r="Q52" s="86">
        <v>0</v>
      </c>
      <c r="R52" s="86"/>
      <c r="S52" s="107"/>
      <c r="T52" s="107">
        <v>0</v>
      </c>
      <c r="U52" s="107"/>
    </row>
    <row r="53" spans="2:21">
      <c r="B53" s="56" t="s">
        <v>78</v>
      </c>
      <c r="C53" s="111"/>
      <c r="D53" s="111"/>
      <c r="E53" s="111"/>
      <c r="F53" s="111"/>
      <c r="G53" s="111"/>
      <c r="H53" s="111"/>
      <c r="I53" s="111"/>
      <c r="J53" s="88"/>
      <c r="K53" s="111"/>
      <c r="L53" s="111"/>
      <c r="M53" s="106"/>
      <c r="N53" s="106"/>
      <c r="O53" s="85"/>
      <c r="P53" s="85"/>
      <c r="Q53" s="85"/>
      <c r="R53" s="85"/>
      <c r="S53" s="106"/>
      <c r="T53" s="106"/>
      <c r="U53" s="106"/>
    </row>
    <row r="54" spans="2:21">
      <c r="B54" s="113" t="s">
        <v>274</v>
      </c>
      <c r="C54" s="110"/>
      <c r="D54" s="110"/>
      <c r="E54" s="110"/>
      <c r="F54" s="110"/>
      <c r="G54" s="110"/>
      <c r="H54" s="110"/>
      <c r="I54" s="110"/>
      <c r="J54" s="89"/>
      <c r="K54" s="110"/>
      <c r="L54" s="110"/>
      <c r="M54" s="107"/>
      <c r="N54" s="107"/>
      <c r="O54" s="86"/>
      <c r="P54" s="86"/>
      <c r="Q54" s="86">
        <v>0</v>
      </c>
      <c r="R54" s="86"/>
      <c r="S54" s="107"/>
      <c r="T54" s="107">
        <v>0</v>
      </c>
      <c r="U54" s="107"/>
    </row>
    <row r="55" spans="2:21">
      <c r="B55" s="6" t="s">
        <v>249</v>
      </c>
      <c r="C55" s="1"/>
      <c r="D55" s="1"/>
      <c r="E55" s="1"/>
      <c r="F55" s="1"/>
    </row>
    <row r="56" spans="2:21">
      <c r="B56" s="6" t="s">
        <v>133</v>
      </c>
      <c r="C56" s="1"/>
      <c r="D56" s="1"/>
      <c r="E56" s="1"/>
      <c r="F56" s="1"/>
    </row>
    <row r="57" spans="2:21">
      <c r="B57" s="6" t="s">
        <v>245</v>
      </c>
      <c r="C57" s="1"/>
      <c r="D57" s="1"/>
      <c r="E57" s="1"/>
      <c r="F57" s="1"/>
    </row>
    <row r="58" spans="2:21">
      <c r="B58" s="6" t="s">
        <v>246</v>
      </c>
      <c r="C58" s="1"/>
      <c r="D58" s="1"/>
      <c r="E58" s="1"/>
      <c r="F58" s="1"/>
    </row>
    <row r="59" spans="2:21">
      <c r="B59" s="6" t="s">
        <v>247</v>
      </c>
      <c r="C59" s="1"/>
      <c r="D59" s="1"/>
      <c r="E59" s="1"/>
      <c r="F59" s="1"/>
    </row>
    <row r="60" spans="2:21">
      <c r="B60" s="128" t="s">
        <v>256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F53C821C-F7D7-49C2-9F0A-1C1EFE402FCA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3" zoomScaleNormal="100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6640625" style="2" bestFit="1" customWidth="1"/>
    <col min="4" max="4" width="10.33203125" style="2" customWidth="1"/>
    <col min="5" max="5" width="17.6640625" style="2" bestFit="1" customWidth="1"/>
    <col min="6" max="6" width="6.6640625" style="2" bestFit="1" customWidth="1"/>
    <col min="7" max="7" width="40.21875" style="2" bestFit="1" customWidth="1"/>
    <col min="8" max="8" width="12.44140625" style="1" bestFit="1" customWidth="1"/>
    <col min="9" max="9" width="15.77734375" style="1" bestFit="1" customWidth="1"/>
    <col min="10" max="10" width="13.44140625" style="1" bestFit="1" customWidth="1"/>
    <col min="11" max="11" width="8.21875" style="1" bestFit="1" customWidth="1"/>
    <col min="12" max="12" width="13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8" t="s">
        <v>279</v>
      </c>
    </row>
    <row r="2" spans="2:62">
      <c r="B2" s="78" t="s">
        <v>280</v>
      </c>
    </row>
    <row r="3" spans="2:62">
      <c r="B3" s="78" t="s">
        <v>644</v>
      </c>
    </row>
    <row r="4" spans="2:62">
      <c r="B4" s="78" t="s">
        <v>645</v>
      </c>
    </row>
    <row r="6" spans="2:6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2.4">
      <c r="B8" s="19" t="s">
        <v>136</v>
      </c>
      <c r="C8" s="24" t="s">
        <v>47</v>
      </c>
      <c r="D8" s="73" t="s">
        <v>141</v>
      </c>
      <c r="E8" s="46" t="s">
        <v>217</v>
      </c>
      <c r="F8" s="46" t="s">
        <v>138</v>
      </c>
      <c r="G8" s="74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49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60" t="s">
        <v>11</v>
      </c>
      <c r="N10" s="60" t="s">
        <v>12</v>
      </c>
      <c r="O10" s="60" t="s">
        <v>13</v>
      </c>
      <c r="BF10" s="1"/>
      <c r="BG10" s="3"/>
      <c r="BH10" s="1"/>
      <c r="BJ10" s="1"/>
    </row>
    <row r="11" spans="2:62" s="4" customFormat="1" ht="18" customHeight="1">
      <c r="B11" s="53" t="s">
        <v>30</v>
      </c>
      <c r="C11" s="82"/>
      <c r="D11" s="82"/>
      <c r="E11" s="82"/>
      <c r="F11" s="82"/>
      <c r="G11" s="82"/>
      <c r="H11" s="82"/>
      <c r="I11" s="80">
        <v>4689727.78</v>
      </c>
      <c r="J11" s="80"/>
      <c r="K11" s="80">
        <v>78.555999999999997</v>
      </c>
      <c r="L11" s="80">
        <v>162984.95999999999</v>
      </c>
      <c r="M11" s="105"/>
      <c r="N11" s="105"/>
      <c r="O11" s="105">
        <v>0.28889999999999999</v>
      </c>
      <c r="BF11" s="1"/>
      <c r="BG11" s="3"/>
      <c r="BH11" s="1"/>
      <c r="BJ11" s="1"/>
    </row>
    <row r="12" spans="2:62" customFormat="1" ht="16.2">
      <c r="B12" s="56" t="s">
        <v>232</v>
      </c>
      <c r="C12" s="111"/>
      <c r="D12" s="111"/>
      <c r="E12" s="111"/>
      <c r="F12" s="111"/>
      <c r="G12" s="111"/>
      <c r="H12" s="111"/>
      <c r="I12" s="85">
        <v>4042747.27</v>
      </c>
      <c r="J12" s="85"/>
      <c r="K12" s="85">
        <v>15.842000000000001</v>
      </c>
      <c r="L12" s="85">
        <v>42995.78</v>
      </c>
      <c r="M12" s="106"/>
      <c r="N12" s="106"/>
      <c r="O12" s="106">
        <v>7.6200000000000004E-2</v>
      </c>
    </row>
    <row r="13" spans="2:62" customFormat="1" ht="16.2">
      <c r="B13" s="56" t="s">
        <v>27</v>
      </c>
      <c r="C13" s="111"/>
      <c r="D13" s="111"/>
      <c r="E13" s="111"/>
      <c r="F13" s="111"/>
      <c r="G13" s="111"/>
      <c r="H13" s="111"/>
      <c r="I13" s="85">
        <v>614089.88</v>
      </c>
      <c r="J13" s="85"/>
      <c r="K13" s="85">
        <v>15.842000000000001</v>
      </c>
      <c r="L13" s="85">
        <v>23113.87</v>
      </c>
      <c r="M13" s="106"/>
      <c r="N13" s="106"/>
      <c r="O13" s="106">
        <v>4.0999999999999995E-2</v>
      </c>
    </row>
    <row r="14" spans="2:62" customFormat="1" ht="15.6">
      <c r="B14" s="57" t="s">
        <v>353</v>
      </c>
      <c r="C14" s="110">
        <v>1081124</v>
      </c>
      <c r="D14" s="110" t="s">
        <v>142</v>
      </c>
      <c r="E14" s="110"/>
      <c r="F14" s="110">
        <v>1040</v>
      </c>
      <c r="G14" s="110" t="s">
        <v>354</v>
      </c>
      <c r="H14" s="110" t="s">
        <v>165</v>
      </c>
      <c r="I14" s="86">
        <v>5905.88</v>
      </c>
      <c r="J14" s="86">
        <v>77200</v>
      </c>
      <c r="K14" s="86">
        <v>10.952999999999999</v>
      </c>
      <c r="L14" s="86">
        <v>4570.29</v>
      </c>
      <c r="M14" s="107">
        <v>1E-4</v>
      </c>
      <c r="N14" s="107">
        <v>2.7999999999999997E-2</v>
      </c>
      <c r="O14" s="107">
        <v>8.1000000000000013E-3</v>
      </c>
    </row>
    <row r="15" spans="2:62" customFormat="1" ht="15.6">
      <c r="B15" s="57" t="s">
        <v>355</v>
      </c>
      <c r="C15" s="110">
        <v>691212</v>
      </c>
      <c r="D15" s="110" t="s">
        <v>142</v>
      </c>
      <c r="E15" s="110"/>
      <c r="F15" s="110">
        <v>691</v>
      </c>
      <c r="G15" s="110" t="s">
        <v>301</v>
      </c>
      <c r="H15" s="110" t="s">
        <v>165</v>
      </c>
      <c r="I15" s="86">
        <v>229266</v>
      </c>
      <c r="J15" s="86">
        <v>1840</v>
      </c>
      <c r="K15" s="86">
        <v>0</v>
      </c>
      <c r="L15" s="86">
        <v>4218.5</v>
      </c>
      <c r="M15" s="107">
        <v>2.0000000000000001E-4</v>
      </c>
      <c r="N15" s="107">
        <v>2.5899999999999999E-2</v>
      </c>
      <c r="O15" s="107">
        <v>7.4999999999999997E-3</v>
      </c>
    </row>
    <row r="16" spans="2:62" customFormat="1" ht="15.6">
      <c r="B16" s="57" t="s">
        <v>356</v>
      </c>
      <c r="C16" s="110">
        <v>604611</v>
      </c>
      <c r="D16" s="110" t="s">
        <v>142</v>
      </c>
      <c r="E16" s="110"/>
      <c r="F16" s="110">
        <v>604</v>
      </c>
      <c r="G16" s="110" t="s">
        <v>301</v>
      </c>
      <c r="H16" s="110" t="s">
        <v>165</v>
      </c>
      <c r="I16" s="86">
        <v>93815</v>
      </c>
      <c r="J16" s="86">
        <v>2759</v>
      </c>
      <c r="K16" s="86">
        <v>0</v>
      </c>
      <c r="L16" s="86">
        <v>2588.36</v>
      </c>
      <c r="M16" s="107">
        <v>1E-4</v>
      </c>
      <c r="N16" s="107">
        <v>1.5900000000000001E-2</v>
      </c>
      <c r="O16" s="107">
        <v>4.5999999999999999E-3</v>
      </c>
    </row>
    <row r="17" spans="2:15" customFormat="1" ht="15.6">
      <c r="B17" s="57" t="s">
        <v>357</v>
      </c>
      <c r="C17" s="110">
        <v>695437</v>
      </c>
      <c r="D17" s="110" t="s">
        <v>142</v>
      </c>
      <c r="E17" s="110"/>
      <c r="F17" s="110">
        <v>695</v>
      </c>
      <c r="G17" s="110" t="s">
        <v>301</v>
      </c>
      <c r="H17" s="110" t="s">
        <v>165</v>
      </c>
      <c r="I17" s="86">
        <v>12038</v>
      </c>
      <c r="J17" s="86">
        <v>12330</v>
      </c>
      <c r="K17" s="86">
        <v>0</v>
      </c>
      <c r="L17" s="86">
        <v>1484.29</v>
      </c>
      <c r="M17" s="107">
        <v>0</v>
      </c>
      <c r="N17" s="107">
        <v>9.1000000000000004E-3</v>
      </c>
      <c r="O17" s="107">
        <v>2.5999999999999999E-3</v>
      </c>
    </row>
    <row r="18" spans="2:15" customFormat="1" ht="15.6">
      <c r="B18" s="57" t="s">
        <v>358</v>
      </c>
      <c r="C18" s="110">
        <v>662577</v>
      </c>
      <c r="D18" s="110" t="s">
        <v>142</v>
      </c>
      <c r="E18" s="110"/>
      <c r="F18" s="110">
        <v>662</v>
      </c>
      <c r="G18" s="110" t="s">
        <v>301</v>
      </c>
      <c r="H18" s="110" t="s">
        <v>165</v>
      </c>
      <c r="I18" s="86">
        <v>163081</v>
      </c>
      <c r="J18" s="86">
        <v>3038</v>
      </c>
      <c r="K18" s="86">
        <v>0</v>
      </c>
      <c r="L18" s="86">
        <v>4954.3999999999996</v>
      </c>
      <c r="M18" s="107">
        <v>1E-4</v>
      </c>
      <c r="N18" s="107">
        <v>3.04E-2</v>
      </c>
      <c r="O18" s="107">
        <v>8.8000000000000005E-3</v>
      </c>
    </row>
    <row r="19" spans="2:15" customFormat="1" ht="15.6">
      <c r="B19" s="57" t="s">
        <v>359</v>
      </c>
      <c r="C19" s="110">
        <v>576017</v>
      </c>
      <c r="D19" s="110" t="s">
        <v>142</v>
      </c>
      <c r="E19" s="110"/>
      <c r="F19" s="110">
        <v>576</v>
      </c>
      <c r="G19" s="110" t="s">
        <v>318</v>
      </c>
      <c r="H19" s="110" t="s">
        <v>165</v>
      </c>
      <c r="I19" s="86">
        <v>678</v>
      </c>
      <c r="J19" s="86">
        <v>97110</v>
      </c>
      <c r="K19" s="86">
        <v>0</v>
      </c>
      <c r="L19" s="86">
        <v>658.41</v>
      </c>
      <c r="M19" s="107">
        <v>1E-4</v>
      </c>
      <c r="N19" s="107">
        <v>4.0000000000000001E-3</v>
      </c>
      <c r="O19" s="107">
        <v>1.1999999999999999E-3</v>
      </c>
    </row>
    <row r="20" spans="2:15" customFormat="1" ht="15.6">
      <c r="B20" s="57" t="s">
        <v>360</v>
      </c>
      <c r="C20" s="110">
        <v>281014</v>
      </c>
      <c r="D20" s="110" t="s">
        <v>142</v>
      </c>
      <c r="E20" s="110"/>
      <c r="F20" s="110">
        <v>281</v>
      </c>
      <c r="G20" s="110" t="s">
        <v>312</v>
      </c>
      <c r="H20" s="110" t="s">
        <v>165</v>
      </c>
      <c r="I20" s="86">
        <v>52026</v>
      </c>
      <c r="J20" s="86">
        <v>2010</v>
      </c>
      <c r="K20" s="86">
        <v>0</v>
      </c>
      <c r="L20" s="86">
        <v>1045.72</v>
      </c>
      <c r="M20" s="107">
        <v>0</v>
      </c>
      <c r="N20" s="107">
        <v>6.4000000000000003E-3</v>
      </c>
      <c r="O20" s="107">
        <v>1.9E-3</v>
      </c>
    </row>
    <row r="21" spans="2:15" customFormat="1" ht="15.6">
      <c r="B21" s="57" t="s">
        <v>361</v>
      </c>
      <c r="C21" s="110">
        <v>323014</v>
      </c>
      <c r="D21" s="110" t="s">
        <v>142</v>
      </c>
      <c r="E21" s="110"/>
      <c r="F21" s="110">
        <v>323</v>
      </c>
      <c r="G21" s="110" t="s">
        <v>307</v>
      </c>
      <c r="H21" s="110" t="s">
        <v>165</v>
      </c>
      <c r="I21" s="86">
        <v>3870</v>
      </c>
      <c r="J21" s="86">
        <v>24000</v>
      </c>
      <c r="K21" s="86">
        <v>4.8890000000000002</v>
      </c>
      <c r="L21" s="86">
        <v>933.69</v>
      </c>
      <c r="M21" s="107">
        <v>1E-4</v>
      </c>
      <c r="N21" s="107">
        <v>5.6999999999999993E-3</v>
      </c>
      <c r="O21" s="107">
        <v>1.7000000000000001E-3</v>
      </c>
    </row>
    <row r="22" spans="2:15" customFormat="1" ht="15.6">
      <c r="B22" s="57" t="s">
        <v>362</v>
      </c>
      <c r="C22" s="110">
        <v>1119478</v>
      </c>
      <c r="D22" s="110" t="s">
        <v>142</v>
      </c>
      <c r="E22" s="110"/>
      <c r="F22" s="110">
        <v>1420</v>
      </c>
      <c r="G22" s="110" t="s">
        <v>307</v>
      </c>
      <c r="H22" s="110" t="s">
        <v>165</v>
      </c>
      <c r="I22" s="86">
        <v>3285</v>
      </c>
      <c r="J22" s="86">
        <v>20800</v>
      </c>
      <c r="K22" s="86">
        <v>0</v>
      </c>
      <c r="L22" s="86">
        <v>683.28</v>
      </c>
      <c r="M22" s="107">
        <v>0</v>
      </c>
      <c r="N22" s="107">
        <v>4.1999999999999997E-3</v>
      </c>
      <c r="O22" s="107">
        <v>1.1999999999999999E-3</v>
      </c>
    </row>
    <row r="23" spans="2:15" customFormat="1" ht="15.6">
      <c r="B23" s="57" t="s">
        <v>363</v>
      </c>
      <c r="C23" s="110">
        <v>629014</v>
      </c>
      <c r="D23" s="110" t="s">
        <v>142</v>
      </c>
      <c r="E23" s="110"/>
      <c r="F23" s="110">
        <v>629</v>
      </c>
      <c r="G23" s="110" t="s">
        <v>364</v>
      </c>
      <c r="H23" s="110" t="s">
        <v>165</v>
      </c>
      <c r="I23" s="86">
        <v>49335</v>
      </c>
      <c r="J23" s="86">
        <v>2795</v>
      </c>
      <c r="K23" s="86">
        <v>0</v>
      </c>
      <c r="L23" s="86">
        <v>1378.91</v>
      </c>
      <c r="M23" s="107">
        <v>0</v>
      </c>
      <c r="N23" s="107">
        <v>8.5000000000000006E-3</v>
      </c>
      <c r="O23" s="107">
        <v>2.3999999999999998E-3</v>
      </c>
    </row>
    <row r="24" spans="2:15" customFormat="1" ht="15.6">
      <c r="B24" s="57" t="s">
        <v>365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790</v>
      </c>
      <c r="J24" s="86">
        <v>75700</v>
      </c>
      <c r="K24" s="86">
        <v>0</v>
      </c>
      <c r="L24" s="86">
        <v>598.03</v>
      </c>
      <c r="M24" s="107">
        <v>0</v>
      </c>
      <c r="N24" s="107">
        <v>3.7000000000000002E-3</v>
      </c>
      <c r="O24" s="107">
        <v>1.1000000000000001E-3</v>
      </c>
    </row>
    <row r="25" spans="2:15" customFormat="1" ht="16.2">
      <c r="B25" s="56" t="s">
        <v>29</v>
      </c>
      <c r="C25" s="111"/>
      <c r="D25" s="111"/>
      <c r="E25" s="111"/>
      <c r="F25" s="111"/>
      <c r="G25" s="111"/>
      <c r="H25" s="111"/>
      <c r="I25" s="85">
        <v>3238357.39</v>
      </c>
      <c r="J25" s="85"/>
      <c r="K25" s="85"/>
      <c r="L25" s="85">
        <v>14946.31</v>
      </c>
      <c r="M25" s="106"/>
      <c r="N25" s="106"/>
      <c r="O25" s="106">
        <v>2.6499999999999999E-2</v>
      </c>
    </row>
    <row r="26" spans="2:15" customFormat="1" ht="15.6">
      <c r="B26" s="57" t="s">
        <v>366</v>
      </c>
      <c r="C26" s="110">
        <v>1156926</v>
      </c>
      <c r="D26" s="110" t="s">
        <v>142</v>
      </c>
      <c r="E26" s="110"/>
      <c r="F26" s="110">
        <v>1769</v>
      </c>
      <c r="G26" s="110" t="s">
        <v>321</v>
      </c>
      <c r="H26" s="110" t="s">
        <v>165</v>
      </c>
      <c r="I26" s="86">
        <v>2627789</v>
      </c>
      <c r="J26" s="86">
        <v>78.599999999999994</v>
      </c>
      <c r="K26" s="86">
        <v>0</v>
      </c>
      <c r="L26" s="86">
        <v>2065.44</v>
      </c>
      <c r="M26" s="107">
        <v>2.0999999999999999E-3</v>
      </c>
      <c r="N26" s="107">
        <v>1.2699999999999999E-2</v>
      </c>
      <c r="O26" s="107">
        <v>3.7000000000000002E-3</v>
      </c>
    </row>
    <row r="27" spans="2:15" customFormat="1" ht="15.6">
      <c r="B27" s="57" t="s">
        <v>367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43958</v>
      </c>
      <c r="J27" s="86">
        <v>1892</v>
      </c>
      <c r="K27" s="86">
        <v>0</v>
      </c>
      <c r="L27" s="86">
        <v>831.69</v>
      </c>
      <c r="M27" s="107">
        <v>5.0000000000000001E-4</v>
      </c>
      <c r="N27" s="107">
        <v>5.1000000000000004E-3</v>
      </c>
      <c r="O27" s="107">
        <v>1.5E-3</v>
      </c>
    </row>
    <row r="28" spans="2:15" customFormat="1" ht="15.6">
      <c r="B28" s="57" t="s">
        <v>368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4072.5</v>
      </c>
      <c r="J28" s="86">
        <v>21910</v>
      </c>
      <c r="K28" s="86">
        <v>0</v>
      </c>
      <c r="L28" s="86">
        <v>892.29</v>
      </c>
      <c r="M28" s="107">
        <v>2.9999999999999997E-4</v>
      </c>
      <c r="N28" s="107">
        <v>5.5000000000000005E-3</v>
      </c>
      <c r="O28" s="107">
        <v>1.6000000000000001E-3</v>
      </c>
    </row>
    <row r="29" spans="2:15" customFormat="1" ht="15.6">
      <c r="B29" s="57" t="s">
        <v>369</v>
      </c>
      <c r="C29" s="110">
        <v>1098920</v>
      </c>
      <c r="D29" s="110" t="s">
        <v>142</v>
      </c>
      <c r="E29" s="110"/>
      <c r="F29" s="110">
        <v>1357</v>
      </c>
      <c r="G29" s="110" t="s">
        <v>307</v>
      </c>
      <c r="H29" s="110" t="s">
        <v>165</v>
      </c>
      <c r="I29" s="86">
        <v>254575.04</v>
      </c>
      <c r="J29" s="86">
        <v>1625</v>
      </c>
      <c r="K29" s="86">
        <v>0</v>
      </c>
      <c r="L29" s="86">
        <v>4136.8500000000004</v>
      </c>
      <c r="M29" s="107">
        <v>1.2999999999999999E-3</v>
      </c>
      <c r="N29" s="107">
        <v>2.5399999999999999E-2</v>
      </c>
      <c r="O29" s="107">
        <v>7.3000000000000001E-3</v>
      </c>
    </row>
    <row r="30" spans="2:15" customFormat="1" ht="15.6">
      <c r="B30" s="57" t="s">
        <v>370</v>
      </c>
      <c r="C30" s="110">
        <v>445015</v>
      </c>
      <c r="D30" s="110" t="s">
        <v>142</v>
      </c>
      <c r="E30" s="110"/>
      <c r="F30" s="110">
        <v>445</v>
      </c>
      <c r="G30" s="110" t="s">
        <v>371</v>
      </c>
      <c r="H30" s="110" t="s">
        <v>165</v>
      </c>
      <c r="I30" s="86">
        <v>10618</v>
      </c>
      <c r="J30" s="86">
        <v>7553</v>
      </c>
      <c r="K30" s="86">
        <v>0</v>
      </c>
      <c r="L30" s="86">
        <v>801.98</v>
      </c>
      <c r="M30" s="107">
        <v>2.0000000000000001E-4</v>
      </c>
      <c r="N30" s="107">
        <v>4.8999999999999998E-3</v>
      </c>
      <c r="O30" s="107">
        <v>1.4000000000000002E-3</v>
      </c>
    </row>
    <row r="31" spans="2:15" customFormat="1" ht="15.6">
      <c r="B31" s="57" t="s">
        <v>372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4712</v>
      </c>
      <c r="J31" s="86">
        <v>35950</v>
      </c>
      <c r="K31" s="86">
        <v>0</v>
      </c>
      <c r="L31" s="86">
        <v>1693.97</v>
      </c>
      <c r="M31" s="107">
        <v>2.9999999999999997E-4</v>
      </c>
      <c r="N31" s="107">
        <v>1.04E-2</v>
      </c>
      <c r="O31" s="107">
        <v>3.0000000000000001E-3</v>
      </c>
    </row>
    <row r="32" spans="2:15" customFormat="1" ht="15.6">
      <c r="B32" s="57" t="s">
        <v>373</v>
      </c>
      <c r="C32" s="110">
        <v>1157403</v>
      </c>
      <c r="D32" s="110" t="s">
        <v>142</v>
      </c>
      <c r="E32" s="110"/>
      <c r="F32" s="110">
        <v>1773</v>
      </c>
      <c r="G32" s="110" t="s">
        <v>323</v>
      </c>
      <c r="H32" s="110" t="s">
        <v>165</v>
      </c>
      <c r="I32" s="86">
        <v>292632.84999999998</v>
      </c>
      <c r="J32" s="86">
        <v>1546</v>
      </c>
      <c r="K32" s="86">
        <v>0</v>
      </c>
      <c r="L32" s="86">
        <v>4524.1000000000004</v>
      </c>
      <c r="M32" s="107">
        <v>1.5E-3</v>
      </c>
      <c r="N32" s="107">
        <v>2.7799999999999998E-2</v>
      </c>
      <c r="O32" s="107">
        <v>8.0000000000000002E-3</v>
      </c>
    </row>
    <row r="33" spans="2:15" customFormat="1" ht="16.2">
      <c r="B33" s="56" t="s">
        <v>28</v>
      </c>
      <c r="C33" s="111"/>
      <c r="D33" s="111"/>
      <c r="E33" s="111"/>
      <c r="F33" s="111"/>
      <c r="G33" s="111"/>
      <c r="H33" s="111"/>
      <c r="I33" s="85">
        <v>190300</v>
      </c>
      <c r="J33" s="85"/>
      <c r="K33" s="85"/>
      <c r="L33" s="85">
        <v>4935.6000000000004</v>
      </c>
      <c r="M33" s="106"/>
      <c r="N33" s="106"/>
      <c r="O33" s="106">
        <v>8.6999999999999994E-3</v>
      </c>
    </row>
    <row r="34" spans="2:15" customFormat="1" ht="15.6">
      <c r="B34" s="57" t="s">
        <v>274</v>
      </c>
      <c r="C34" s="110"/>
      <c r="D34" s="110"/>
      <c r="E34" s="110"/>
      <c r="F34" s="110"/>
      <c r="G34" s="110"/>
      <c r="H34" s="110"/>
      <c r="I34" s="86"/>
      <c r="J34" s="86"/>
      <c r="K34" s="86">
        <v>0</v>
      </c>
      <c r="L34" s="86"/>
      <c r="M34" s="107"/>
      <c r="N34" s="107">
        <v>0</v>
      </c>
      <c r="O34" s="107"/>
    </row>
    <row r="35" spans="2:15" customFormat="1" ht="15.6">
      <c r="B35" s="57" t="s">
        <v>374</v>
      </c>
      <c r="C35" s="110">
        <v>1179589</v>
      </c>
      <c r="D35" s="110" t="s">
        <v>142</v>
      </c>
      <c r="E35" s="110"/>
      <c r="F35" s="110">
        <v>1952</v>
      </c>
      <c r="G35" s="110" t="s">
        <v>318</v>
      </c>
      <c r="H35" s="110" t="s">
        <v>165</v>
      </c>
      <c r="I35" s="86">
        <v>33000</v>
      </c>
      <c r="J35" s="86">
        <v>9912</v>
      </c>
      <c r="K35" s="86">
        <v>0</v>
      </c>
      <c r="L35" s="86">
        <v>3270.96</v>
      </c>
      <c r="M35" s="107">
        <v>8.3000000000000001E-3</v>
      </c>
      <c r="N35" s="107">
        <v>2.0099999999999996E-2</v>
      </c>
      <c r="O35" s="107">
        <v>5.7999999999999996E-3</v>
      </c>
    </row>
    <row r="36" spans="2:15" customFormat="1" ht="15.6">
      <c r="B36" s="57" t="s">
        <v>375</v>
      </c>
      <c r="C36" s="110">
        <v>1099936</v>
      </c>
      <c r="D36" s="110" t="s">
        <v>142</v>
      </c>
      <c r="E36" s="110"/>
      <c r="F36" s="110">
        <v>1303</v>
      </c>
      <c r="G36" s="110" t="s">
        <v>307</v>
      </c>
      <c r="H36" s="110" t="s">
        <v>165</v>
      </c>
      <c r="I36" s="86">
        <v>6674</v>
      </c>
      <c r="J36" s="86">
        <v>1E-4</v>
      </c>
      <c r="K36" s="86">
        <v>0</v>
      </c>
      <c r="L36" s="86">
        <v>0</v>
      </c>
      <c r="M36" s="107">
        <v>5.9999999999999995E-4</v>
      </c>
      <c r="N36" s="107">
        <v>0</v>
      </c>
      <c r="O36" s="107">
        <v>0</v>
      </c>
    </row>
    <row r="37" spans="2:15">
      <c r="B37" s="57" t="s">
        <v>376</v>
      </c>
      <c r="C37" s="110">
        <v>1141464</v>
      </c>
      <c r="D37" s="110" t="s">
        <v>142</v>
      </c>
      <c r="E37" s="110"/>
      <c r="F37" s="110">
        <v>2239</v>
      </c>
      <c r="G37" s="110" t="s">
        <v>323</v>
      </c>
      <c r="H37" s="110" t="s">
        <v>165</v>
      </c>
      <c r="I37" s="86">
        <v>79010</v>
      </c>
      <c r="J37" s="86">
        <v>909.5</v>
      </c>
      <c r="K37" s="86">
        <v>0</v>
      </c>
      <c r="L37" s="86">
        <v>718.6</v>
      </c>
      <c r="M37" s="107">
        <v>1.1000000000000001E-3</v>
      </c>
      <c r="N37" s="107">
        <v>4.4000000000000003E-3</v>
      </c>
      <c r="O37" s="107">
        <v>1.2999999999999999E-3</v>
      </c>
    </row>
    <row r="38" spans="2:15">
      <c r="B38" s="57" t="s">
        <v>377</v>
      </c>
      <c r="C38" s="110">
        <v>1081843</v>
      </c>
      <c r="D38" s="110" t="s">
        <v>142</v>
      </c>
      <c r="E38" s="110"/>
      <c r="F38" s="110">
        <v>934</v>
      </c>
      <c r="G38" s="110" t="s">
        <v>323</v>
      </c>
      <c r="H38" s="110" t="s">
        <v>165</v>
      </c>
      <c r="I38" s="86">
        <v>71616</v>
      </c>
      <c r="J38" s="86">
        <v>1321</v>
      </c>
      <c r="K38" s="86">
        <v>0</v>
      </c>
      <c r="L38" s="86">
        <v>946.05</v>
      </c>
      <c r="M38" s="107">
        <v>8.9999999999999998E-4</v>
      </c>
      <c r="N38" s="107">
        <v>5.7999999999999996E-3</v>
      </c>
      <c r="O38" s="107">
        <v>1.7000000000000001E-3</v>
      </c>
    </row>
    <row r="39" spans="2:15">
      <c r="B39" s="56" t="s">
        <v>69</v>
      </c>
      <c r="C39" s="111"/>
      <c r="D39" s="111"/>
      <c r="E39" s="111"/>
      <c r="F39" s="111"/>
      <c r="G39" s="111"/>
      <c r="H39" s="111"/>
      <c r="I39" s="85"/>
      <c r="J39" s="85"/>
      <c r="K39" s="85"/>
      <c r="L39" s="85"/>
      <c r="M39" s="106"/>
      <c r="N39" s="106"/>
      <c r="O39" s="106"/>
    </row>
    <row r="40" spans="2:15">
      <c r="B40" s="57" t="s">
        <v>274</v>
      </c>
      <c r="C40" s="110"/>
      <c r="D40" s="110"/>
      <c r="E40" s="110"/>
      <c r="F40" s="110"/>
      <c r="G40" s="110"/>
      <c r="H40" s="110"/>
      <c r="I40" s="86"/>
      <c r="J40" s="86"/>
      <c r="K40" s="86">
        <v>0</v>
      </c>
      <c r="L40" s="86"/>
      <c r="M40" s="107"/>
      <c r="N40" s="107">
        <v>0</v>
      </c>
      <c r="O40" s="107"/>
    </row>
    <row r="41" spans="2:15">
      <c r="B41" s="57" t="s">
        <v>274</v>
      </c>
      <c r="C41" s="110"/>
      <c r="D41" s="110"/>
      <c r="E41" s="110"/>
      <c r="F41" s="110"/>
      <c r="G41" s="110"/>
      <c r="H41" s="110"/>
      <c r="I41" s="86"/>
      <c r="J41" s="86"/>
      <c r="K41" s="86">
        <v>0</v>
      </c>
      <c r="L41" s="86"/>
      <c r="M41" s="107"/>
      <c r="N41" s="107">
        <v>0</v>
      </c>
      <c r="O41" s="107"/>
    </row>
    <row r="42" spans="2:15">
      <c r="B42" s="57" t="s">
        <v>274</v>
      </c>
      <c r="C42" s="110"/>
      <c r="D42" s="110"/>
      <c r="E42" s="110"/>
      <c r="F42" s="110"/>
      <c r="G42" s="110"/>
      <c r="H42" s="110"/>
      <c r="I42" s="86"/>
      <c r="J42" s="86"/>
      <c r="K42" s="86">
        <v>0</v>
      </c>
      <c r="L42" s="86"/>
      <c r="M42" s="107"/>
      <c r="N42" s="107">
        <v>0</v>
      </c>
      <c r="O42" s="107"/>
    </row>
    <row r="43" spans="2:15">
      <c r="B43" s="56" t="s">
        <v>231</v>
      </c>
      <c r="C43" s="111"/>
      <c r="D43" s="111"/>
      <c r="E43" s="111"/>
      <c r="F43" s="111"/>
      <c r="G43" s="111"/>
      <c r="H43" s="111"/>
      <c r="I43" s="85">
        <v>646980.51</v>
      </c>
      <c r="J43" s="85"/>
      <c r="K43" s="85">
        <v>62.713999999999999</v>
      </c>
      <c r="L43" s="85">
        <v>119989.18</v>
      </c>
      <c r="M43" s="106"/>
      <c r="N43" s="106"/>
      <c r="O43" s="106">
        <v>0.2127</v>
      </c>
    </row>
    <row r="44" spans="2:15">
      <c r="B44" s="56" t="s">
        <v>79</v>
      </c>
      <c r="C44" s="111"/>
      <c r="D44" s="111"/>
      <c r="E44" s="111"/>
      <c r="F44" s="111"/>
      <c r="G44" s="111"/>
      <c r="H44" s="111"/>
      <c r="I44" s="85">
        <v>134568.01</v>
      </c>
      <c r="J44" s="85"/>
      <c r="K44" s="85">
        <v>0.23499999999999999</v>
      </c>
      <c r="L44" s="85">
        <v>7510.33</v>
      </c>
      <c r="M44" s="106"/>
      <c r="N44" s="106"/>
      <c r="O44" s="106">
        <v>1.3300000000000001E-2</v>
      </c>
    </row>
    <row r="45" spans="2:15">
      <c r="B45" s="57" t="s">
        <v>378</v>
      </c>
      <c r="C45" s="110" t="s">
        <v>379</v>
      </c>
      <c r="D45" s="110" t="s">
        <v>380</v>
      </c>
      <c r="E45" s="110" t="s">
        <v>381</v>
      </c>
      <c r="F45" s="110"/>
      <c r="G45" s="110" t="s">
        <v>382</v>
      </c>
      <c r="H45" s="110" t="s">
        <v>164</v>
      </c>
      <c r="I45" s="86">
        <v>995</v>
      </c>
      <c r="J45" s="86">
        <v>12794</v>
      </c>
      <c r="K45" s="86">
        <v>0</v>
      </c>
      <c r="L45" s="86">
        <v>469.99</v>
      </c>
      <c r="M45" s="107">
        <v>0</v>
      </c>
      <c r="N45" s="107">
        <v>2.8999999999999998E-3</v>
      </c>
      <c r="O45" s="107">
        <v>8.0000000000000004E-4</v>
      </c>
    </row>
    <row r="46" spans="2:15">
      <c r="B46" s="57" t="s">
        <v>383</v>
      </c>
      <c r="C46" s="110" t="s">
        <v>384</v>
      </c>
      <c r="D46" s="110" t="s">
        <v>380</v>
      </c>
      <c r="E46" s="110" t="s">
        <v>381</v>
      </c>
      <c r="F46" s="110"/>
      <c r="G46" s="110" t="s">
        <v>385</v>
      </c>
      <c r="H46" s="110" t="s">
        <v>164</v>
      </c>
      <c r="I46" s="86">
        <v>4136</v>
      </c>
      <c r="J46" s="86">
        <v>20490</v>
      </c>
      <c r="K46" s="86">
        <v>0</v>
      </c>
      <c r="L46" s="86">
        <v>3128.85</v>
      </c>
      <c r="M46" s="107">
        <v>1E-4</v>
      </c>
      <c r="N46" s="107">
        <v>1.9199999999999998E-2</v>
      </c>
      <c r="O46" s="107">
        <v>5.5000000000000005E-3</v>
      </c>
    </row>
    <row r="47" spans="2:15">
      <c r="B47" s="57" t="s">
        <v>386</v>
      </c>
      <c r="C47" s="110" t="s">
        <v>387</v>
      </c>
      <c r="D47" s="110" t="s">
        <v>380</v>
      </c>
      <c r="E47" s="110" t="s">
        <v>381</v>
      </c>
      <c r="F47" s="110"/>
      <c r="G47" s="110" t="s">
        <v>385</v>
      </c>
      <c r="H47" s="110" t="s">
        <v>164</v>
      </c>
      <c r="I47" s="86">
        <v>8075</v>
      </c>
      <c r="J47" s="86">
        <v>3705</v>
      </c>
      <c r="K47" s="86">
        <v>0.23499999999999999</v>
      </c>
      <c r="L47" s="86">
        <v>1104.8</v>
      </c>
      <c r="M47" s="107">
        <v>0</v>
      </c>
      <c r="N47" s="107">
        <v>6.8000000000000005E-3</v>
      </c>
      <c r="O47" s="107">
        <v>2E-3</v>
      </c>
    </row>
    <row r="48" spans="2:15">
      <c r="B48" s="57" t="s">
        <v>388</v>
      </c>
      <c r="C48" s="110" t="s">
        <v>389</v>
      </c>
      <c r="D48" s="110" t="s">
        <v>390</v>
      </c>
      <c r="E48" s="110" t="s">
        <v>381</v>
      </c>
      <c r="F48" s="110"/>
      <c r="G48" s="110" t="s">
        <v>364</v>
      </c>
      <c r="H48" s="110" t="s">
        <v>164</v>
      </c>
      <c r="I48" s="86">
        <v>81437</v>
      </c>
      <c r="J48" s="86">
        <v>757</v>
      </c>
      <c r="K48" s="86">
        <v>0</v>
      </c>
      <c r="L48" s="86">
        <v>2276.04</v>
      </c>
      <c r="M48" s="107">
        <v>1E-4</v>
      </c>
      <c r="N48" s="107">
        <v>1.3999999999999999E-2</v>
      </c>
      <c r="O48" s="107">
        <v>4.0000000000000001E-3</v>
      </c>
    </row>
    <row r="49" spans="2:15">
      <c r="B49" s="57" t="s">
        <v>391</v>
      </c>
      <c r="C49" s="110" t="s">
        <v>392</v>
      </c>
      <c r="D49" s="110" t="s">
        <v>390</v>
      </c>
      <c r="E49" s="110" t="s">
        <v>381</v>
      </c>
      <c r="F49" s="110"/>
      <c r="G49" s="110" t="s">
        <v>178</v>
      </c>
      <c r="H49" s="110" t="s">
        <v>164</v>
      </c>
      <c r="I49" s="86">
        <v>39925.01</v>
      </c>
      <c r="J49" s="86">
        <v>360</v>
      </c>
      <c r="K49" s="86">
        <v>0</v>
      </c>
      <c r="L49" s="86">
        <v>530.65</v>
      </c>
      <c r="M49" s="107">
        <v>0</v>
      </c>
      <c r="N49" s="107">
        <v>3.3E-3</v>
      </c>
      <c r="O49" s="107">
        <v>8.9999999999999998E-4</v>
      </c>
    </row>
    <row r="50" spans="2:15">
      <c r="B50" s="56" t="s">
        <v>78</v>
      </c>
      <c r="C50" s="111"/>
      <c r="D50" s="111"/>
      <c r="E50" s="111"/>
      <c r="F50" s="111"/>
      <c r="G50" s="111"/>
      <c r="H50" s="111"/>
      <c r="I50" s="85">
        <v>512412.5</v>
      </c>
      <c r="J50" s="85"/>
      <c r="K50" s="85">
        <v>62.478999999999999</v>
      </c>
      <c r="L50" s="85">
        <v>112478.85</v>
      </c>
      <c r="M50" s="106"/>
      <c r="N50" s="106"/>
      <c r="O50" s="106">
        <v>0.19940000000000002</v>
      </c>
    </row>
    <row r="51" spans="2:15">
      <c r="B51" s="57" t="s">
        <v>393</v>
      </c>
      <c r="C51" s="110" t="s">
        <v>394</v>
      </c>
      <c r="D51" s="110" t="s">
        <v>380</v>
      </c>
      <c r="E51" s="110" t="s">
        <v>381</v>
      </c>
      <c r="F51" s="110"/>
      <c r="G51" s="110" t="s">
        <v>395</v>
      </c>
      <c r="H51" s="110" t="s">
        <v>164</v>
      </c>
      <c r="I51" s="86">
        <v>1348</v>
      </c>
      <c r="J51" s="86">
        <v>22830</v>
      </c>
      <c r="K51" s="86">
        <v>0</v>
      </c>
      <c r="L51" s="86">
        <v>1136.21</v>
      </c>
      <c r="M51" s="107">
        <v>0</v>
      </c>
      <c r="N51" s="107">
        <v>6.9999999999999993E-3</v>
      </c>
      <c r="O51" s="107">
        <v>2E-3</v>
      </c>
    </row>
    <row r="52" spans="2:15">
      <c r="B52" s="57" t="s">
        <v>396</v>
      </c>
      <c r="C52" s="110" t="s">
        <v>397</v>
      </c>
      <c r="D52" s="110" t="s">
        <v>380</v>
      </c>
      <c r="E52" s="110" t="s">
        <v>381</v>
      </c>
      <c r="F52" s="110"/>
      <c r="G52" s="110" t="s">
        <v>395</v>
      </c>
      <c r="H52" s="110" t="s">
        <v>164</v>
      </c>
      <c r="I52" s="86">
        <v>44540</v>
      </c>
      <c r="J52" s="86">
        <v>1813</v>
      </c>
      <c r="K52" s="86">
        <v>0</v>
      </c>
      <c r="L52" s="86">
        <v>2981.33</v>
      </c>
      <c r="M52" s="107">
        <v>0</v>
      </c>
      <c r="N52" s="107">
        <v>1.83E-2</v>
      </c>
      <c r="O52" s="107">
        <v>5.3E-3</v>
      </c>
    </row>
    <row r="53" spans="2:15">
      <c r="B53" s="57" t="s">
        <v>398</v>
      </c>
      <c r="C53" s="110" t="s">
        <v>399</v>
      </c>
      <c r="D53" s="110" t="s">
        <v>390</v>
      </c>
      <c r="E53" s="110" t="s">
        <v>381</v>
      </c>
      <c r="F53" s="110"/>
      <c r="G53" s="110" t="s">
        <v>400</v>
      </c>
      <c r="H53" s="110" t="s">
        <v>164</v>
      </c>
      <c r="I53" s="86">
        <v>21600</v>
      </c>
      <c r="J53" s="86">
        <v>939</v>
      </c>
      <c r="K53" s="86">
        <v>0</v>
      </c>
      <c r="L53" s="86">
        <v>748.83</v>
      </c>
      <c r="M53" s="107">
        <v>0</v>
      </c>
      <c r="N53" s="107">
        <v>4.5999999999999999E-3</v>
      </c>
      <c r="O53" s="107">
        <v>1.2999999999999999E-3</v>
      </c>
    </row>
    <row r="54" spans="2:15">
      <c r="B54" s="57" t="s">
        <v>401</v>
      </c>
      <c r="C54" s="110" t="s">
        <v>402</v>
      </c>
      <c r="D54" s="110" t="s">
        <v>390</v>
      </c>
      <c r="E54" s="110" t="s">
        <v>381</v>
      </c>
      <c r="F54" s="110"/>
      <c r="G54" s="110" t="s">
        <v>403</v>
      </c>
      <c r="H54" s="110" t="s">
        <v>164</v>
      </c>
      <c r="I54" s="86">
        <v>2345</v>
      </c>
      <c r="J54" s="86">
        <v>32309</v>
      </c>
      <c r="K54" s="86">
        <v>0</v>
      </c>
      <c r="L54" s="86">
        <v>2797.23</v>
      </c>
      <c r="M54" s="107">
        <v>0</v>
      </c>
      <c r="N54" s="107">
        <v>1.72E-2</v>
      </c>
      <c r="O54" s="107">
        <v>5.0000000000000001E-3</v>
      </c>
    </row>
    <row r="55" spans="2:15">
      <c r="B55" s="57" t="s">
        <v>404</v>
      </c>
      <c r="C55" s="110" t="s">
        <v>405</v>
      </c>
      <c r="D55" s="110" t="s">
        <v>390</v>
      </c>
      <c r="E55" s="110" t="s">
        <v>381</v>
      </c>
      <c r="F55" s="110"/>
      <c r="G55" s="110" t="s">
        <v>406</v>
      </c>
      <c r="H55" s="110" t="s">
        <v>164</v>
      </c>
      <c r="I55" s="86">
        <v>4380</v>
      </c>
      <c r="J55" s="86">
        <v>3595</v>
      </c>
      <c r="K55" s="86">
        <v>2.1829999999999998</v>
      </c>
      <c r="L55" s="86">
        <v>583.53</v>
      </c>
      <c r="M55" s="107">
        <v>0</v>
      </c>
      <c r="N55" s="107">
        <v>3.5999999999999999E-3</v>
      </c>
      <c r="O55" s="107">
        <v>1E-3</v>
      </c>
    </row>
    <row r="56" spans="2:15">
      <c r="B56" s="57" t="s">
        <v>407</v>
      </c>
      <c r="C56" s="110" t="s">
        <v>408</v>
      </c>
      <c r="D56" s="110" t="s">
        <v>390</v>
      </c>
      <c r="E56" s="110" t="s">
        <v>381</v>
      </c>
      <c r="F56" s="110"/>
      <c r="G56" s="110" t="s">
        <v>406</v>
      </c>
      <c r="H56" s="110" t="s">
        <v>164</v>
      </c>
      <c r="I56" s="86">
        <v>4303</v>
      </c>
      <c r="J56" s="86">
        <v>21183</v>
      </c>
      <c r="K56" s="86">
        <v>0</v>
      </c>
      <c r="L56" s="86">
        <v>3365.27</v>
      </c>
      <c r="M56" s="107">
        <v>0</v>
      </c>
      <c r="N56" s="107">
        <v>2.06E-2</v>
      </c>
      <c r="O56" s="107">
        <v>6.0000000000000001E-3</v>
      </c>
    </row>
    <row r="57" spans="2:15">
      <c r="B57" s="57" t="s">
        <v>409</v>
      </c>
      <c r="C57" s="110" t="s">
        <v>410</v>
      </c>
      <c r="D57" s="110" t="s">
        <v>390</v>
      </c>
      <c r="E57" s="110" t="s">
        <v>381</v>
      </c>
      <c r="F57" s="110"/>
      <c r="G57" s="110" t="s">
        <v>411</v>
      </c>
      <c r="H57" s="110" t="s">
        <v>164</v>
      </c>
      <c r="I57" s="86">
        <v>20304</v>
      </c>
      <c r="J57" s="86">
        <v>2309</v>
      </c>
      <c r="K57" s="86">
        <v>0</v>
      </c>
      <c r="L57" s="86">
        <v>1730.88</v>
      </c>
      <c r="M57" s="107">
        <v>0</v>
      </c>
      <c r="N57" s="107">
        <v>1.06E-2</v>
      </c>
      <c r="O57" s="107">
        <v>3.0999999999999999E-3</v>
      </c>
    </row>
    <row r="58" spans="2:15">
      <c r="B58" s="57" t="s">
        <v>412</v>
      </c>
      <c r="C58" s="110" t="s">
        <v>413</v>
      </c>
      <c r="D58" s="110" t="s">
        <v>390</v>
      </c>
      <c r="E58" s="110" t="s">
        <v>381</v>
      </c>
      <c r="F58" s="110"/>
      <c r="G58" s="110" t="s">
        <v>411</v>
      </c>
      <c r="H58" s="110" t="s">
        <v>164</v>
      </c>
      <c r="I58" s="86">
        <v>1481</v>
      </c>
      <c r="J58" s="86">
        <v>29447</v>
      </c>
      <c r="K58" s="86">
        <v>0</v>
      </c>
      <c r="L58" s="86">
        <v>1610.12</v>
      </c>
      <c r="M58" s="107">
        <v>0</v>
      </c>
      <c r="N58" s="107">
        <v>9.8999999999999991E-3</v>
      </c>
      <c r="O58" s="107">
        <v>2.8999999999999998E-3</v>
      </c>
    </row>
    <row r="59" spans="2:15">
      <c r="B59" s="57" t="s">
        <v>414</v>
      </c>
      <c r="C59" s="110" t="s">
        <v>415</v>
      </c>
      <c r="D59" s="110" t="s">
        <v>390</v>
      </c>
      <c r="E59" s="110" t="s">
        <v>381</v>
      </c>
      <c r="F59" s="110"/>
      <c r="G59" s="110" t="s">
        <v>411</v>
      </c>
      <c r="H59" s="110" t="s">
        <v>164</v>
      </c>
      <c r="I59" s="86">
        <v>7959</v>
      </c>
      <c r="J59" s="86">
        <v>11337</v>
      </c>
      <c r="K59" s="86">
        <v>6.6509999999999998</v>
      </c>
      <c r="L59" s="86">
        <v>3337.99</v>
      </c>
      <c r="M59" s="107">
        <v>0</v>
      </c>
      <c r="N59" s="107">
        <v>2.0499999999999997E-2</v>
      </c>
      <c r="O59" s="107">
        <v>5.8999999999999999E-3</v>
      </c>
    </row>
    <row r="60" spans="2:15">
      <c r="B60" s="57" t="s">
        <v>416</v>
      </c>
      <c r="C60" s="110" t="s">
        <v>417</v>
      </c>
      <c r="D60" s="110" t="s">
        <v>380</v>
      </c>
      <c r="E60" s="110" t="s">
        <v>381</v>
      </c>
      <c r="F60" s="110"/>
      <c r="G60" s="110" t="s">
        <v>411</v>
      </c>
      <c r="H60" s="110" t="s">
        <v>164</v>
      </c>
      <c r="I60" s="86">
        <v>4268</v>
      </c>
      <c r="J60" s="86">
        <v>9868</v>
      </c>
      <c r="K60" s="86">
        <v>0</v>
      </c>
      <c r="L60" s="86">
        <v>1554.95</v>
      </c>
      <c r="M60" s="107">
        <v>1.1000000000000001E-3</v>
      </c>
      <c r="N60" s="107">
        <v>9.4999999999999998E-3</v>
      </c>
      <c r="O60" s="107">
        <v>2.8000000000000004E-3</v>
      </c>
    </row>
    <row r="61" spans="2:15">
      <c r="B61" s="57" t="s">
        <v>418</v>
      </c>
      <c r="C61" s="110" t="s">
        <v>419</v>
      </c>
      <c r="D61" s="110" t="s">
        <v>390</v>
      </c>
      <c r="E61" s="110" t="s">
        <v>381</v>
      </c>
      <c r="F61" s="110"/>
      <c r="G61" s="110" t="s">
        <v>420</v>
      </c>
      <c r="H61" s="110" t="s">
        <v>164</v>
      </c>
      <c r="I61" s="86">
        <v>26482</v>
      </c>
      <c r="J61" s="86">
        <v>2866</v>
      </c>
      <c r="K61" s="86">
        <v>17.495999999999999</v>
      </c>
      <c r="L61" s="86">
        <v>2819.63</v>
      </c>
      <c r="M61" s="107">
        <v>0</v>
      </c>
      <c r="N61" s="107">
        <v>1.7299999999999999E-2</v>
      </c>
      <c r="O61" s="107">
        <v>5.0000000000000001E-3</v>
      </c>
    </row>
    <row r="62" spans="2:15">
      <c r="B62" s="57" t="s">
        <v>421</v>
      </c>
      <c r="C62" s="110" t="s">
        <v>422</v>
      </c>
      <c r="D62" s="110" t="s">
        <v>390</v>
      </c>
      <c r="E62" s="110" t="s">
        <v>381</v>
      </c>
      <c r="F62" s="110"/>
      <c r="G62" s="110" t="s">
        <v>420</v>
      </c>
      <c r="H62" s="110" t="s">
        <v>164</v>
      </c>
      <c r="I62" s="86">
        <v>16738</v>
      </c>
      <c r="J62" s="86">
        <v>4629</v>
      </c>
      <c r="K62" s="86">
        <v>0</v>
      </c>
      <c r="L62" s="86">
        <v>2860.57</v>
      </c>
      <c r="M62" s="107">
        <v>0</v>
      </c>
      <c r="N62" s="107">
        <v>1.7600000000000001E-2</v>
      </c>
      <c r="O62" s="107">
        <v>5.1000000000000004E-3</v>
      </c>
    </row>
    <row r="63" spans="2:15">
      <c r="B63" s="57" t="s">
        <v>423</v>
      </c>
      <c r="C63" s="110" t="s">
        <v>424</v>
      </c>
      <c r="D63" s="110" t="s">
        <v>390</v>
      </c>
      <c r="E63" s="110" t="s">
        <v>381</v>
      </c>
      <c r="F63" s="110"/>
      <c r="G63" s="110" t="s">
        <v>420</v>
      </c>
      <c r="H63" s="110" t="s">
        <v>164</v>
      </c>
      <c r="I63" s="86">
        <v>3360</v>
      </c>
      <c r="J63" s="86">
        <v>14343</v>
      </c>
      <c r="K63" s="86">
        <v>0</v>
      </c>
      <c r="L63" s="86">
        <v>1779.27</v>
      </c>
      <c r="M63" s="107">
        <v>0</v>
      </c>
      <c r="N63" s="107">
        <v>1.09E-2</v>
      </c>
      <c r="O63" s="107">
        <v>3.2000000000000002E-3</v>
      </c>
    </row>
    <row r="64" spans="2:15">
      <c r="B64" s="57" t="s">
        <v>425</v>
      </c>
      <c r="C64" s="110" t="s">
        <v>426</v>
      </c>
      <c r="D64" s="110" t="s">
        <v>390</v>
      </c>
      <c r="E64" s="110" t="s">
        <v>381</v>
      </c>
      <c r="F64" s="110"/>
      <c r="G64" s="110" t="s">
        <v>420</v>
      </c>
      <c r="H64" s="110" t="s">
        <v>164</v>
      </c>
      <c r="I64" s="86">
        <v>1750</v>
      </c>
      <c r="J64" s="86">
        <v>38767</v>
      </c>
      <c r="K64" s="86">
        <v>0</v>
      </c>
      <c r="L64" s="86">
        <v>2504.7399999999998</v>
      </c>
      <c r="M64" s="107">
        <v>0</v>
      </c>
      <c r="N64" s="107">
        <v>1.54E-2</v>
      </c>
      <c r="O64" s="107">
        <v>4.4000000000000003E-3</v>
      </c>
    </row>
    <row r="65" spans="2:15">
      <c r="B65" s="57" t="s">
        <v>427</v>
      </c>
      <c r="C65" s="110" t="s">
        <v>428</v>
      </c>
      <c r="D65" s="110" t="s">
        <v>390</v>
      </c>
      <c r="E65" s="110" t="s">
        <v>381</v>
      </c>
      <c r="F65" s="110"/>
      <c r="G65" s="110" t="s">
        <v>420</v>
      </c>
      <c r="H65" s="110" t="s">
        <v>164</v>
      </c>
      <c r="I65" s="86">
        <v>1716</v>
      </c>
      <c r="J65" s="86">
        <v>23432</v>
      </c>
      <c r="K65" s="86">
        <v>0</v>
      </c>
      <c r="L65" s="86">
        <v>1484.53</v>
      </c>
      <c r="M65" s="107">
        <v>0</v>
      </c>
      <c r="N65" s="107">
        <v>9.1000000000000004E-3</v>
      </c>
      <c r="O65" s="107">
        <v>2.5999999999999999E-3</v>
      </c>
    </row>
    <row r="66" spans="2:15">
      <c r="B66" s="57" t="s">
        <v>429</v>
      </c>
      <c r="C66" s="110" t="s">
        <v>430</v>
      </c>
      <c r="D66" s="110" t="s">
        <v>380</v>
      </c>
      <c r="E66" s="110" t="s">
        <v>381</v>
      </c>
      <c r="F66" s="110"/>
      <c r="G66" s="110" t="s">
        <v>431</v>
      </c>
      <c r="H66" s="110" t="s">
        <v>164</v>
      </c>
      <c r="I66" s="86">
        <v>1728</v>
      </c>
      <c r="J66" s="86">
        <v>2539600</v>
      </c>
      <c r="K66" s="86">
        <v>0</v>
      </c>
      <c r="L66" s="86">
        <v>1620.21</v>
      </c>
      <c r="M66" s="107">
        <v>0</v>
      </c>
      <c r="N66" s="107">
        <v>9.8999999999999991E-3</v>
      </c>
      <c r="O66" s="107">
        <v>2.8999999999999998E-3</v>
      </c>
    </row>
    <row r="67" spans="2:15">
      <c r="B67" s="57" t="s">
        <v>432</v>
      </c>
      <c r="C67" s="110" t="s">
        <v>433</v>
      </c>
      <c r="D67" s="110" t="s">
        <v>390</v>
      </c>
      <c r="E67" s="110" t="s">
        <v>381</v>
      </c>
      <c r="F67" s="110"/>
      <c r="G67" s="110" t="s">
        <v>431</v>
      </c>
      <c r="H67" s="110" t="s">
        <v>164</v>
      </c>
      <c r="I67" s="86">
        <v>636</v>
      </c>
      <c r="J67" s="86">
        <v>11661</v>
      </c>
      <c r="K67" s="86">
        <v>0</v>
      </c>
      <c r="L67" s="86">
        <v>273.81</v>
      </c>
      <c r="M67" s="107">
        <v>0</v>
      </c>
      <c r="N67" s="107">
        <v>1.7000000000000001E-3</v>
      </c>
      <c r="O67" s="107">
        <v>5.0000000000000001E-4</v>
      </c>
    </row>
    <row r="68" spans="2:15">
      <c r="B68" s="57" t="s">
        <v>434</v>
      </c>
      <c r="C68" s="110" t="s">
        <v>435</v>
      </c>
      <c r="D68" s="110" t="s">
        <v>390</v>
      </c>
      <c r="E68" s="110" t="s">
        <v>381</v>
      </c>
      <c r="F68" s="110"/>
      <c r="G68" s="110" t="s">
        <v>436</v>
      </c>
      <c r="H68" s="110" t="s">
        <v>164</v>
      </c>
      <c r="I68" s="86">
        <v>5769</v>
      </c>
      <c r="J68" s="86">
        <v>8895</v>
      </c>
      <c r="K68" s="86">
        <v>0</v>
      </c>
      <c r="L68" s="86">
        <v>1894.56</v>
      </c>
      <c r="M68" s="107">
        <v>0</v>
      </c>
      <c r="N68" s="107">
        <v>1.1599999999999999E-2</v>
      </c>
      <c r="O68" s="107">
        <v>3.4000000000000002E-3</v>
      </c>
    </row>
    <row r="69" spans="2:15">
      <c r="B69" s="57" t="s">
        <v>437</v>
      </c>
      <c r="C69" s="110" t="s">
        <v>438</v>
      </c>
      <c r="D69" s="110" t="s">
        <v>390</v>
      </c>
      <c r="E69" s="110" t="s">
        <v>381</v>
      </c>
      <c r="F69" s="110"/>
      <c r="G69" s="110" t="s">
        <v>439</v>
      </c>
      <c r="H69" s="110" t="s">
        <v>164</v>
      </c>
      <c r="I69" s="86">
        <v>45720</v>
      </c>
      <c r="J69" s="86">
        <v>1760</v>
      </c>
      <c r="K69" s="86">
        <v>0</v>
      </c>
      <c r="L69" s="86">
        <v>2970.85</v>
      </c>
      <c r="M69" s="107">
        <v>0</v>
      </c>
      <c r="N69" s="107">
        <v>1.8200000000000001E-2</v>
      </c>
      <c r="O69" s="107">
        <v>5.3E-3</v>
      </c>
    </row>
    <row r="70" spans="2:15">
      <c r="B70" s="57" t="s">
        <v>440</v>
      </c>
      <c r="C70" s="110" t="s">
        <v>441</v>
      </c>
      <c r="D70" s="110" t="s">
        <v>380</v>
      </c>
      <c r="E70" s="110" t="s">
        <v>381</v>
      </c>
      <c r="F70" s="110"/>
      <c r="G70" s="110" t="s">
        <v>439</v>
      </c>
      <c r="H70" s="110" t="s">
        <v>164</v>
      </c>
      <c r="I70" s="86">
        <v>3192</v>
      </c>
      <c r="J70" s="86">
        <v>28213</v>
      </c>
      <c r="K70" s="86">
        <v>0</v>
      </c>
      <c r="L70" s="86">
        <v>3324.86</v>
      </c>
      <c r="M70" s="107">
        <v>0</v>
      </c>
      <c r="N70" s="107">
        <v>2.0400000000000001E-2</v>
      </c>
      <c r="O70" s="107">
        <v>5.8999999999999999E-3</v>
      </c>
    </row>
    <row r="71" spans="2:15">
      <c r="B71" s="57" t="s">
        <v>442</v>
      </c>
      <c r="C71" s="110" t="s">
        <v>443</v>
      </c>
      <c r="D71" s="110" t="s">
        <v>390</v>
      </c>
      <c r="E71" s="110" t="s">
        <v>381</v>
      </c>
      <c r="F71" s="110"/>
      <c r="G71" s="110" t="s">
        <v>439</v>
      </c>
      <c r="H71" s="110" t="s">
        <v>164</v>
      </c>
      <c r="I71" s="86">
        <v>11385</v>
      </c>
      <c r="J71" s="86">
        <v>4631</v>
      </c>
      <c r="K71" s="86">
        <v>0</v>
      </c>
      <c r="L71" s="86">
        <v>1946.57</v>
      </c>
      <c r="M71" s="107">
        <v>0</v>
      </c>
      <c r="N71" s="107">
        <v>1.1899999999999999E-2</v>
      </c>
      <c r="O71" s="107">
        <v>3.4999999999999996E-3</v>
      </c>
    </row>
    <row r="72" spans="2:15">
      <c r="B72" s="57" t="s">
        <v>444</v>
      </c>
      <c r="C72" s="110" t="s">
        <v>445</v>
      </c>
      <c r="D72" s="110" t="s">
        <v>390</v>
      </c>
      <c r="E72" s="110" t="s">
        <v>381</v>
      </c>
      <c r="F72" s="110"/>
      <c r="G72" s="110" t="s">
        <v>439</v>
      </c>
      <c r="H72" s="110" t="s">
        <v>164</v>
      </c>
      <c r="I72" s="86">
        <v>12351</v>
      </c>
      <c r="J72" s="86">
        <v>10156</v>
      </c>
      <c r="K72" s="86">
        <v>0</v>
      </c>
      <c r="L72" s="86">
        <v>4631.13</v>
      </c>
      <c r="M72" s="107">
        <v>0</v>
      </c>
      <c r="N72" s="107">
        <v>2.8399999999999998E-2</v>
      </c>
      <c r="O72" s="107">
        <v>8.199999999999999E-3</v>
      </c>
    </row>
    <row r="73" spans="2:15">
      <c r="B73" s="57" t="s">
        <v>446</v>
      </c>
      <c r="C73" s="110" t="s">
        <v>447</v>
      </c>
      <c r="D73" s="110" t="s">
        <v>390</v>
      </c>
      <c r="E73" s="110" t="s">
        <v>381</v>
      </c>
      <c r="F73" s="110"/>
      <c r="G73" s="110" t="s">
        <v>439</v>
      </c>
      <c r="H73" s="110" t="s">
        <v>164</v>
      </c>
      <c r="I73" s="86">
        <v>4546</v>
      </c>
      <c r="J73" s="86">
        <v>6439</v>
      </c>
      <c r="K73" s="86">
        <v>0</v>
      </c>
      <c r="L73" s="86">
        <v>1080.71</v>
      </c>
      <c r="M73" s="107">
        <v>0</v>
      </c>
      <c r="N73" s="107">
        <v>6.6E-3</v>
      </c>
      <c r="O73" s="107">
        <v>1.9E-3</v>
      </c>
    </row>
    <row r="74" spans="2:15">
      <c r="B74" s="57" t="s">
        <v>448</v>
      </c>
      <c r="C74" s="110" t="s">
        <v>449</v>
      </c>
      <c r="D74" s="110" t="s">
        <v>390</v>
      </c>
      <c r="E74" s="110" t="s">
        <v>381</v>
      </c>
      <c r="F74" s="110"/>
      <c r="G74" s="110" t="s">
        <v>439</v>
      </c>
      <c r="H74" s="110" t="s">
        <v>164</v>
      </c>
      <c r="I74" s="86">
        <v>17756</v>
      </c>
      <c r="J74" s="86">
        <v>5372</v>
      </c>
      <c r="K74" s="86">
        <v>0</v>
      </c>
      <c r="L74" s="86">
        <v>3521.62</v>
      </c>
      <c r="M74" s="107">
        <v>0</v>
      </c>
      <c r="N74" s="107">
        <v>2.1600000000000001E-2</v>
      </c>
      <c r="O74" s="107">
        <v>6.1999999999999998E-3</v>
      </c>
    </row>
    <row r="75" spans="2:15">
      <c r="B75" s="57" t="s">
        <v>450</v>
      </c>
      <c r="C75" s="110" t="s">
        <v>451</v>
      </c>
      <c r="D75" s="110" t="s">
        <v>380</v>
      </c>
      <c r="E75" s="110" t="s">
        <v>381</v>
      </c>
      <c r="F75" s="110"/>
      <c r="G75" s="110" t="s">
        <v>452</v>
      </c>
      <c r="H75" s="110" t="s">
        <v>164</v>
      </c>
      <c r="I75" s="86">
        <v>5739</v>
      </c>
      <c r="J75" s="86">
        <v>7601</v>
      </c>
      <c r="K75" s="86">
        <v>0</v>
      </c>
      <c r="L75" s="86">
        <v>1610.53</v>
      </c>
      <c r="M75" s="107">
        <v>0</v>
      </c>
      <c r="N75" s="107">
        <v>9.8999999999999991E-3</v>
      </c>
      <c r="O75" s="107">
        <v>2.8999999999999998E-3</v>
      </c>
    </row>
    <row r="76" spans="2:15">
      <c r="B76" s="57" t="s">
        <v>453</v>
      </c>
      <c r="C76" s="110" t="s">
        <v>454</v>
      </c>
      <c r="D76" s="110" t="s">
        <v>380</v>
      </c>
      <c r="E76" s="110" t="s">
        <v>381</v>
      </c>
      <c r="F76" s="110"/>
      <c r="G76" s="110" t="s">
        <v>452</v>
      </c>
      <c r="H76" s="110" t="s">
        <v>164</v>
      </c>
      <c r="I76" s="86">
        <v>27000</v>
      </c>
      <c r="J76" s="86">
        <v>46.76</v>
      </c>
      <c r="K76" s="86">
        <v>0</v>
      </c>
      <c r="L76" s="86">
        <v>46.61</v>
      </c>
      <c r="M76" s="107">
        <v>0</v>
      </c>
      <c r="N76" s="107">
        <v>2.9999999999999997E-4</v>
      </c>
      <c r="O76" s="107">
        <v>1E-4</v>
      </c>
    </row>
    <row r="77" spans="2:15">
      <c r="B77" s="57" t="s">
        <v>455</v>
      </c>
      <c r="C77" s="110" t="s">
        <v>456</v>
      </c>
      <c r="D77" s="110" t="s">
        <v>390</v>
      </c>
      <c r="E77" s="110" t="s">
        <v>381</v>
      </c>
      <c r="F77" s="110"/>
      <c r="G77" s="110" t="s">
        <v>452</v>
      </c>
      <c r="H77" s="110" t="s">
        <v>164</v>
      </c>
      <c r="I77" s="86">
        <v>16403</v>
      </c>
      <c r="J77" s="86">
        <v>3612</v>
      </c>
      <c r="K77" s="86">
        <v>0</v>
      </c>
      <c r="L77" s="86">
        <v>2187.42</v>
      </c>
      <c r="M77" s="107">
        <v>0</v>
      </c>
      <c r="N77" s="107">
        <v>1.34E-2</v>
      </c>
      <c r="O77" s="107">
        <v>3.9000000000000003E-3</v>
      </c>
    </row>
    <row r="78" spans="2:15">
      <c r="B78" s="57" t="s">
        <v>457</v>
      </c>
      <c r="C78" s="110" t="s">
        <v>458</v>
      </c>
      <c r="D78" s="110" t="s">
        <v>380</v>
      </c>
      <c r="E78" s="110" t="s">
        <v>381</v>
      </c>
      <c r="F78" s="110"/>
      <c r="G78" s="110" t="s">
        <v>459</v>
      </c>
      <c r="H78" s="110" t="s">
        <v>164</v>
      </c>
      <c r="I78" s="86">
        <v>7560</v>
      </c>
      <c r="J78" s="86">
        <v>12790</v>
      </c>
      <c r="K78" s="86">
        <v>0</v>
      </c>
      <c r="L78" s="86">
        <v>3569.88</v>
      </c>
      <c r="M78" s="107">
        <v>0</v>
      </c>
      <c r="N78" s="107">
        <v>2.1899999999999999E-2</v>
      </c>
      <c r="O78" s="107">
        <v>6.3E-3</v>
      </c>
    </row>
    <row r="79" spans="2:15">
      <c r="B79" s="57" t="s">
        <v>460</v>
      </c>
      <c r="C79" s="110" t="s">
        <v>461</v>
      </c>
      <c r="D79" s="110" t="s">
        <v>390</v>
      </c>
      <c r="E79" s="110" t="s">
        <v>381</v>
      </c>
      <c r="F79" s="110"/>
      <c r="G79" s="110" t="s">
        <v>459</v>
      </c>
      <c r="H79" s="110" t="s">
        <v>164</v>
      </c>
      <c r="I79" s="86">
        <v>5406</v>
      </c>
      <c r="J79" s="86">
        <v>3784</v>
      </c>
      <c r="K79" s="86">
        <v>0</v>
      </c>
      <c r="L79" s="86">
        <v>755.25</v>
      </c>
      <c r="M79" s="107">
        <v>0</v>
      </c>
      <c r="N79" s="107">
        <v>4.5999999999999999E-3</v>
      </c>
      <c r="O79" s="107">
        <v>1.2999999999999999E-3</v>
      </c>
    </row>
    <row r="80" spans="2:15">
      <c r="B80" s="57" t="s">
        <v>462</v>
      </c>
      <c r="C80" s="110" t="s">
        <v>463</v>
      </c>
      <c r="D80" s="110" t="s">
        <v>380</v>
      </c>
      <c r="E80" s="110" t="s">
        <v>381</v>
      </c>
      <c r="F80" s="110"/>
      <c r="G80" s="110" t="s">
        <v>459</v>
      </c>
      <c r="H80" s="110" t="s">
        <v>164</v>
      </c>
      <c r="I80" s="86">
        <v>324</v>
      </c>
      <c r="J80" s="86">
        <v>265591</v>
      </c>
      <c r="K80" s="86">
        <v>0</v>
      </c>
      <c r="L80" s="86">
        <v>3177.02</v>
      </c>
      <c r="M80" s="107">
        <v>0</v>
      </c>
      <c r="N80" s="107">
        <v>1.95E-2</v>
      </c>
      <c r="O80" s="107">
        <v>5.6000000000000008E-3</v>
      </c>
    </row>
    <row r="81" spans="2:15">
      <c r="B81" s="57" t="s">
        <v>464</v>
      </c>
      <c r="C81" s="110" t="s">
        <v>465</v>
      </c>
      <c r="D81" s="110" t="s">
        <v>390</v>
      </c>
      <c r="E81" s="110" t="s">
        <v>381</v>
      </c>
      <c r="F81" s="110"/>
      <c r="G81" s="110" t="s">
        <v>459</v>
      </c>
      <c r="H81" s="110" t="s">
        <v>164</v>
      </c>
      <c r="I81" s="86">
        <v>2260</v>
      </c>
      <c r="J81" s="86">
        <v>13314</v>
      </c>
      <c r="K81" s="86">
        <v>6.258</v>
      </c>
      <c r="L81" s="86">
        <v>1117.17</v>
      </c>
      <c r="M81" s="107">
        <v>0</v>
      </c>
      <c r="N81" s="107">
        <v>6.8999999999999999E-3</v>
      </c>
      <c r="O81" s="107">
        <v>2E-3</v>
      </c>
    </row>
    <row r="82" spans="2:15">
      <c r="B82" s="57" t="s">
        <v>466</v>
      </c>
      <c r="C82" s="110" t="s">
        <v>467</v>
      </c>
      <c r="D82" s="110" t="s">
        <v>380</v>
      </c>
      <c r="E82" s="110" t="s">
        <v>381</v>
      </c>
      <c r="F82" s="110"/>
      <c r="G82" s="110" t="s">
        <v>459</v>
      </c>
      <c r="H82" s="110" t="s">
        <v>164</v>
      </c>
      <c r="I82" s="86">
        <v>5384</v>
      </c>
      <c r="J82" s="86">
        <v>1078400</v>
      </c>
      <c r="K82" s="86">
        <v>0</v>
      </c>
      <c r="L82" s="86">
        <v>2143.61</v>
      </c>
      <c r="M82" s="107">
        <v>0</v>
      </c>
      <c r="N82" s="107">
        <v>1.32E-2</v>
      </c>
      <c r="O82" s="107">
        <v>3.8E-3</v>
      </c>
    </row>
    <row r="83" spans="2:15">
      <c r="B83" s="57" t="s">
        <v>468</v>
      </c>
      <c r="C83" s="110" t="s">
        <v>469</v>
      </c>
      <c r="D83" s="110" t="s">
        <v>390</v>
      </c>
      <c r="E83" s="110" t="s">
        <v>381</v>
      </c>
      <c r="F83" s="110"/>
      <c r="G83" s="110" t="s">
        <v>459</v>
      </c>
      <c r="H83" s="110" t="s">
        <v>164</v>
      </c>
      <c r="I83" s="86">
        <v>54070</v>
      </c>
      <c r="J83" s="86">
        <v>1603</v>
      </c>
      <c r="K83" s="86">
        <v>22.305</v>
      </c>
      <c r="L83" s="86">
        <v>3222.32</v>
      </c>
      <c r="M83" s="107">
        <v>0</v>
      </c>
      <c r="N83" s="107">
        <v>1.9799999999999998E-2</v>
      </c>
      <c r="O83" s="107">
        <v>5.6999999999999993E-3</v>
      </c>
    </row>
    <row r="84" spans="2:15">
      <c r="B84" s="57" t="s">
        <v>470</v>
      </c>
      <c r="C84" s="110" t="s">
        <v>471</v>
      </c>
      <c r="D84" s="110" t="s">
        <v>380</v>
      </c>
      <c r="E84" s="110" t="s">
        <v>381</v>
      </c>
      <c r="F84" s="110"/>
      <c r="G84" s="110" t="s">
        <v>472</v>
      </c>
      <c r="H84" s="110" t="s">
        <v>164</v>
      </c>
      <c r="I84" s="86">
        <v>3949.5</v>
      </c>
      <c r="J84" s="86">
        <v>14423</v>
      </c>
      <c r="K84" s="86">
        <v>0</v>
      </c>
      <c r="L84" s="86">
        <v>2103.1</v>
      </c>
      <c r="M84" s="107">
        <v>0</v>
      </c>
      <c r="N84" s="107">
        <v>1.29E-2</v>
      </c>
      <c r="O84" s="107">
        <v>3.7000000000000002E-3</v>
      </c>
    </row>
    <row r="85" spans="2:15">
      <c r="B85" s="57" t="s">
        <v>473</v>
      </c>
      <c r="C85" s="110" t="s">
        <v>474</v>
      </c>
      <c r="D85" s="110" t="s">
        <v>380</v>
      </c>
      <c r="E85" s="110" t="s">
        <v>381</v>
      </c>
      <c r="F85" s="110"/>
      <c r="G85" s="110" t="s">
        <v>472</v>
      </c>
      <c r="H85" s="110" t="s">
        <v>164</v>
      </c>
      <c r="I85" s="86">
        <v>1073</v>
      </c>
      <c r="J85" s="86">
        <v>72335</v>
      </c>
      <c r="K85" s="86">
        <v>0</v>
      </c>
      <c r="L85" s="86">
        <v>2865.56</v>
      </c>
      <c r="M85" s="107">
        <v>0</v>
      </c>
      <c r="N85" s="107">
        <v>1.7600000000000001E-2</v>
      </c>
      <c r="O85" s="107">
        <v>5.1000000000000004E-3</v>
      </c>
    </row>
    <row r="86" spans="2:15">
      <c r="B86" s="57" t="s">
        <v>475</v>
      </c>
      <c r="C86" s="110" t="s">
        <v>476</v>
      </c>
      <c r="D86" s="110" t="s">
        <v>380</v>
      </c>
      <c r="E86" s="110" t="s">
        <v>381</v>
      </c>
      <c r="F86" s="110"/>
      <c r="G86" s="110" t="s">
        <v>472</v>
      </c>
      <c r="H86" s="110" t="s">
        <v>164</v>
      </c>
      <c r="I86" s="86">
        <v>685</v>
      </c>
      <c r="J86" s="86">
        <v>6403600</v>
      </c>
      <c r="K86" s="86">
        <v>3.2719999999999998</v>
      </c>
      <c r="L86" s="86">
        <v>1622.76</v>
      </c>
      <c r="M86" s="107">
        <v>0</v>
      </c>
      <c r="N86" s="107">
        <v>0.01</v>
      </c>
      <c r="O86" s="107">
        <v>2.8999999999999998E-3</v>
      </c>
    </row>
    <row r="87" spans="2:15">
      <c r="B87" s="57" t="s">
        <v>477</v>
      </c>
      <c r="C87" s="110" t="s">
        <v>478</v>
      </c>
      <c r="D87" s="110" t="s">
        <v>380</v>
      </c>
      <c r="E87" s="110" t="s">
        <v>381</v>
      </c>
      <c r="F87" s="110"/>
      <c r="G87" s="110" t="s">
        <v>472</v>
      </c>
      <c r="H87" s="110" t="s">
        <v>164</v>
      </c>
      <c r="I87" s="86">
        <v>646</v>
      </c>
      <c r="J87" s="86">
        <v>10134</v>
      </c>
      <c r="K87" s="86">
        <v>0</v>
      </c>
      <c r="L87" s="86">
        <v>241.7</v>
      </c>
      <c r="M87" s="107">
        <v>0</v>
      </c>
      <c r="N87" s="107">
        <v>1.5E-3</v>
      </c>
      <c r="O87" s="107">
        <v>4.0000000000000002E-4</v>
      </c>
    </row>
    <row r="88" spans="2:15">
      <c r="B88" s="57" t="s">
        <v>479</v>
      </c>
      <c r="C88" s="110" t="s">
        <v>480</v>
      </c>
      <c r="D88" s="110" t="s">
        <v>390</v>
      </c>
      <c r="E88" s="110" t="s">
        <v>381</v>
      </c>
      <c r="F88" s="110"/>
      <c r="G88" s="110" t="s">
        <v>472</v>
      </c>
      <c r="H88" s="110" t="s">
        <v>164</v>
      </c>
      <c r="I88" s="86">
        <v>3239</v>
      </c>
      <c r="J88" s="86">
        <v>10988</v>
      </c>
      <c r="K88" s="86">
        <v>0</v>
      </c>
      <c r="L88" s="86">
        <v>1313.99</v>
      </c>
      <c r="M88" s="107">
        <v>0</v>
      </c>
      <c r="N88" s="107">
        <v>8.1000000000000013E-3</v>
      </c>
      <c r="O88" s="107">
        <v>2.3E-3</v>
      </c>
    </row>
    <row r="89" spans="2:15">
      <c r="B89" s="57" t="s">
        <v>481</v>
      </c>
      <c r="C89" s="110" t="s">
        <v>482</v>
      </c>
      <c r="D89" s="110" t="s">
        <v>390</v>
      </c>
      <c r="E89" s="110" t="s">
        <v>381</v>
      </c>
      <c r="F89" s="110"/>
      <c r="G89" s="110" t="s">
        <v>472</v>
      </c>
      <c r="H89" s="110" t="s">
        <v>164</v>
      </c>
      <c r="I89" s="86">
        <v>3245</v>
      </c>
      <c r="J89" s="86">
        <v>10064</v>
      </c>
      <c r="K89" s="86">
        <v>4.0010000000000003</v>
      </c>
      <c r="L89" s="86">
        <v>1209.72</v>
      </c>
      <c r="M89" s="107">
        <v>0</v>
      </c>
      <c r="N89" s="107">
        <v>7.4000000000000003E-3</v>
      </c>
      <c r="O89" s="107">
        <v>2.0999999999999999E-3</v>
      </c>
    </row>
    <row r="90" spans="2:15">
      <c r="B90" s="57" t="s">
        <v>483</v>
      </c>
      <c r="C90" s="110" t="s">
        <v>484</v>
      </c>
      <c r="D90" s="110" t="s">
        <v>380</v>
      </c>
      <c r="E90" s="110" t="s">
        <v>381</v>
      </c>
      <c r="F90" s="110"/>
      <c r="G90" s="110" t="s">
        <v>472</v>
      </c>
      <c r="H90" s="110" t="s">
        <v>164</v>
      </c>
      <c r="I90" s="86">
        <v>4043</v>
      </c>
      <c r="J90" s="86">
        <v>17679</v>
      </c>
      <c r="K90" s="86">
        <v>0</v>
      </c>
      <c r="L90" s="86">
        <v>2638.9</v>
      </c>
      <c r="M90" s="107">
        <v>0</v>
      </c>
      <c r="N90" s="107">
        <v>1.6200000000000003E-2</v>
      </c>
      <c r="O90" s="107">
        <v>4.6999999999999993E-3</v>
      </c>
    </row>
    <row r="91" spans="2:15">
      <c r="B91" s="57" t="s">
        <v>485</v>
      </c>
      <c r="C91" s="110" t="s">
        <v>486</v>
      </c>
      <c r="D91" s="110" t="s">
        <v>380</v>
      </c>
      <c r="E91" s="110" t="s">
        <v>381</v>
      </c>
      <c r="F91" s="110"/>
      <c r="G91" s="110" t="s">
        <v>382</v>
      </c>
      <c r="H91" s="110" t="s">
        <v>164</v>
      </c>
      <c r="I91" s="86">
        <v>7818</v>
      </c>
      <c r="J91" s="86">
        <v>11910</v>
      </c>
      <c r="K91" s="86">
        <v>0</v>
      </c>
      <c r="L91" s="86">
        <v>3437.71</v>
      </c>
      <c r="M91" s="107">
        <v>0</v>
      </c>
      <c r="N91" s="107">
        <v>2.1099999999999997E-2</v>
      </c>
      <c r="O91" s="107">
        <v>6.0999999999999995E-3</v>
      </c>
    </row>
    <row r="92" spans="2:15">
      <c r="B92" s="57" t="s">
        <v>487</v>
      </c>
      <c r="C92" s="110" t="s">
        <v>488</v>
      </c>
      <c r="D92" s="110" t="s">
        <v>380</v>
      </c>
      <c r="E92" s="110" t="s">
        <v>381</v>
      </c>
      <c r="F92" s="110"/>
      <c r="G92" s="110" t="s">
        <v>382</v>
      </c>
      <c r="H92" s="110" t="s">
        <v>164</v>
      </c>
      <c r="I92" s="86">
        <v>3283</v>
      </c>
      <c r="J92" s="86">
        <v>33505</v>
      </c>
      <c r="K92" s="86">
        <v>0</v>
      </c>
      <c r="L92" s="86">
        <v>4061.09</v>
      </c>
      <c r="M92" s="107">
        <v>0</v>
      </c>
      <c r="N92" s="107">
        <v>2.4900000000000002E-2</v>
      </c>
      <c r="O92" s="107">
        <v>7.1999999999999998E-3</v>
      </c>
    </row>
    <row r="93" spans="2:15">
      <c r="B93" s="57" t="s">
        <v>489</v>
      </c>
      <c r="C93" s="110" t="s">
        <v>490</v>
      </c>
      <c r="D93" s="110" t="s">
        <v>380</v>
      </c>
      <c r="E93" s="110" t="s">
        <v>381</v>
      </c>
      <c r="F93" s="110"/>
      <c r="G93" s="110" t="s">
        <v>382</v>
      </c>
      <c r="H93" s="110" t="s">
        <v>164</v>
      </c>
      <c r="I93" s="86">
        <v>820</v>
      </c>
      <c r="J93" s="86">
        <v>42824</v>
      </c>
      <c r="K93" s="86">
        <v>0</v>
      </c>
      <c r="L93" s="86">
        <v>1296.47</v>
      </c>
      <c r="M93" s="107">
        <v>0</v>
      </c>
      <c r="N93" s="107">
        <v>8.0000000000000002E-3</v>
      </c>
      <c r="O93" s="107">
        <v>2.3E-3</v>
      </c>
    </row>
    <row r="94" spans="2:15">
      <c r="B94" s="57" t="s">
        <v>491</v>
      </c>
      <c r="C94" s="110" t="s">
        <v>492</v>
      </c>
      <c r="D94" s="110" t="s">
        <v>380</v>
      </c>
      <c r="E94" s="110" t="s">
        <v>381</v>
      </c>
      <c r="F94" s="110"/>
      <c r="G94" s="110" t="s">
        <v>382</v>
      </c>
      <c r="H94" s="110" t="s">
        <v>164</v>
      </c>
      <c r="I94" s="86">
        <v>5310</v>
      </c>
      <c r="J94" s="86">
        <v>6586</v>
      </c>
      <c r="K94" s="86">
        <v>0</v>
      </c>
      <c r="L94" s="86">
        <v>1291.1500000000001</v>
      </c>
      <c r="M94" s="107">
        <v>0</v>
      </c>
      <c r="N94" s="107">
        <v>7.9000000000000008E-3</v>
      </c>
      <c r="O94" s="107">
        <v>2.3E-3</v>
      </c>
    </row>
    <row r="95" spans="2:15">
      <c r="B95" s="57" t="s">
        <v>493</v>
      </c>
      <c r="C95" s="110" t="s">
        <v>494</v>
      </c>
      <c r="D95" s="110" t="s">
        <v>380</v>
      </c>
      <c r="E95" s="110" t="s">
        <v>381</v>
      </c>
      <c r="F95" s="110"/>
      <c r="G95" s="110" t="s">
        <v>382</v>
      </c>
      <c r="H95" s="110" t="s">
        <v>164</v>
      </c>
      <c r="I95" s="86">
        <v>2443</v>
      </c>
      <c r="J95" s="86">
        <v>21043</v>
      </c>
      <c r="K95" s="86">
        <v>0</v>
      </c>
      <c r="L95" s="86">
        <v>1897.99</v>
      </c>
      <c r="M95" s="107">
        <v>0</v>
      </c>
      <c r="N95" s="107">
        <v>1.1599999999999999E-2</v>
      </c>
      <c r="O95" s="107">
        <v>3.4000000000000002E-3</v>
      </c>
    </row>
    <row r="96" spans="2:15">
      <c r="B96" s="57" t="s">
        <v>495</v>
      </c>
      <c r="C96" s="110" t="s">
        <v>496</v>
      </c>
      <c r="D96" s="110" t="s">
        <v>390</v>
      </c>
      <c r="E96" s="110" t="s">
        <v>381</v>
      </c>
      <c r="F96" s="110"/>
      <c r="G96" s="110" t="s">
        <v>385</v>
      </c>
      <c r="H96" s="110" t="s">
        <v>164</v>
      </c>
      <c r="I96" s="86">
        <v>2147</v>
      </c>
      <c r="J96" s="86">
        <v>3590</v>
      </c>
      <c r="K96" s="86">
        <v>0</v>
      </c>
      <c r="L96" s="86">
        <v>284.57</v>
      </c>
      <c r="M96" s="107">
        <v>0</v>
      </c>
      <c r="N96" s="107">
        <v>1.7000000000000001E-3</v>
      </c>
      <c r="O96" s="107">
        <v>5.0000000000000001E-4</v>
      </c>
    </row>
    <row r="97" spans="2:15">
      <c r="B97" s="57" t="s">
        <v>497</v>
      </c>
      <c r="C97" s="110" t="s">
        <v>498</v>
      </c>
      <c r="D97" s="110" t="s">
        <v>380</v>
      </c>
      <c r="E97" s="110" t="s">
        <v>381</v>
      </c>
      <c r="F97" s="110"/>
      <c r="G97" s="110" t="s">
        <v>385</v>
      </c>
      <c r="H97" s="110" t="s">
        <v>164</v>
      </c>
      <c r="I97" s="86">
        <v>4576</v>
      </c>
      <c r="J97" s="86">
        <v>18959</v>
      </c>
      <c r="K97" s="86">
        <v>0</v>
      </c>
      <c r="L97" s="86">
        <v>3203.05</v>
      </c>
      <c r="M97" s="107">
        <v>0</v>
      </c>
      <c r="N97" s="107">
        <v>1.9699999999999999E-2</v>
      </c>
      <c r="O97" s="107">
        <v>5.6999999999999993E-3</v>
      </c>
    </row>
    <row r="98" spans="2:15">
      <c r="B98" s="57" t="s">
        <v>499</v>
      </c>
      <c r="C98" s="110" t="s">
        <v>500</v>
      </c>
      <c r="D98" s="110" t="s">
        <v>390</v>
      </c>
      <c r="E98" s="110" t="s">
        <v>381</v>
      </c>
      <c r="F98" s="110"/>
      <c r="G98" s="110" t="s">
        <v>385</v>
      </c>
      <c r="H98" s="110" t="s">
        <v>164</v>
      </c>
      <c r="I98" s="86">
        <v>36000</v>
      </c>
      <c r="J98" s="86">
        <v>536</v>
      </c>
      <c r="K98" s="86">
        <v>0</v>
      </c>
      <c r="L98" s="86">
        <v>712.41</v>
      </c>
      <c r="M98" s="107">
        <v>0</v>
      </c>
      <c r="N98" s="107">
        <v>4.4000000000000003E-3</v>
      </c>
      <c r="O98" s="107">
        <v>1.2999999999999999E-3</v>
      </c>
    </row>
    <row r="99" spans="2:15">
      <c r="B99" s="57" t="s">
        <v>501</v>
      </c>
      <c r="C99" s="110" t="s">
        <v>502</v>
      </c>
      <c r="D99" s="110" t="s">
        <v>380</v>
      </c>
      <c r="E99" s="110" t="s">
        <v>381</v>
      </c>
      <c r="F99" s="110"/>
      <c r="G99" s="110" t="s">
        <v>385</v>
      </c>
      <c r="H99" s="110" t="s">
        <v>164</v>
      </c>
      <c r="I99" s="86">
        <v>16210</v>
      </c>
      <c r="J99" s="86">
        <v>3291</v>
      </c>
      <c r="K99" s="86">
        <v>0</v>
      </c>
      <c r="L99" s="86">
        <v>1969.58</v>
      </c>
      <c r="M99" s="107">
        <v>0</v>
      </c>
      <c r="N99" s="107">
        <v>1.21E-2</v>
      </c>
      <c r="O99" s="107">
        <v>3.4999999999999996E-3</v>
      </c>
    </row>
    <row r="100" spans="2:15">
      <c r="B100" s="57" t="s">
        <v>503</v>
      </c>
      <c r="C100" s="110" t="s">
        <v>504</v>
      </c>
      <c r="D100" s="110" t="s">
        <v>390</v>
      </c>
      <c r="E100" s="110" t="s">
        <v>381</v>
      </c>
      <c r="F100" s="110"/>
      <c r="G100" s="110" t="s">
        <v>385</v>
      </c>
      <c r="H100" s="110" t="s">
        <v>164</v>
      </c>
      <c r="I100" s="86">
        <v>14883</v>
      </c>
      <c r="J100" s="86">
        <v>6433</v>
      </c>
      <c r="K100" s="86">
        <v>0</v>
      </c>
      <c r="L100" s="86">
        <v>3534.81</v>
      </c>
      <c r="M100" s="107">
        <v>0</v>
      </c>
      <c r="N100" s="107">
        <v>2.1700000000000001E-2</v>
      </c>
      <c r="O100" s="107">
        <v>6.3E-3</v>
      </c>
    </row>
    <row r="101" spans="2:15">
      <c r="B101" s="57" t="s">
        <v>505</v>
      </c>
      <c r="C101" s="110" t="s">
        <v>506</v>
      </c>
      <c r="D101" s="110" t="s">
        <v>380</v>
      </c>
      <c r="E101" s="110" t="s">
        <v>381</v>
      </c>
      <c r="F101" s="110"/>
      <c r="G101" s="110" t="s">
        <v>385</v>
      </c>
      <c r="H101" s="110" t="s">
        <v>164</v>
      </c>
      <c r="I101" s="86">
        <v>2307</v>
      </c>
      <c r="J101" s="86">
        <v>40822</v>
      </c>
      <c r="K101" s="86">
        <v>0.313</v>
      </c>
      <c r="L101" s="86">
        <v>3477.3</v>
      </c>
      <c r="M101" s="107">
        <v>0</v>
      </c>
      <c r="N101" s="107">
        <v>2.1299999999999999E-2</v>
      </c>
      <c r="O101" s="107">
        <v>6.1999999999999998E-3</v>
      </c>
    </row>
    <row r="102" spans="2:15">
      <c r="B102" s="57" t="s">
        <v>507</v>
      </c>
      <c r="C102" s="110" t="s">
        <v>508</v>
      </c>
      <c r="D102" s="110" t="s">
        <v>380</v>
      </c>
      <c r="E102" s="110" t="s">
        <v>381</v>
      </c>
      <c r="F102" s="110"/>
      <c r="G102" s="110" t="s">
        <v>385</v>
      </c>
      <c r="H102" s="110" t="s">
        <v>164</v>
      </c>
      <c r="I102" s="86">
        <v>4946</v>
      </c>
      <c r="J102" s="86">
        <v>11806</v>
      </c>
      <c r="K102" s="86">
        <v>0</v>
      </c>
      <c r="L102" s="86">
        <v>2155.85</v>
      </c>
      <c r="M102" s="107">
        <v>0</v>
      </c>
      <c r="N102" s="107">
        <v>1.32E-2</v>
      </c>
      <c r="O102" s="107">
        <v>3.8E-3</v>
      </c>
    </row>
    <row r="103" spans="2:15">
      <c r="B103" s="57" t="s">
        <v>509</v>
      </c>
      <c r="C103" s="110" t="s">
        <v>510</v>
      </c>
      <c r="D103" s="110" t="s">
        <v>390</v>
      </c>
      <c r="E103" s="110" t="s">
        <v>381</v>
      </c>
      <c r="F103" s="110"/>
      <c r="G103" s="110" t="s">
        <v>385</v>
      </c>
      <c r="H103" s="110" t="s">
        <v>164</v>
      </c>
      <c r="I103" s="86">
        <v>2749</v>
      </c>
      <c r="J103" s="86">
        <v>14392</v>
      </c>
      <c r="K103" s="86">
        <v>0</v>
      </c>
      <c r="L103" s="86">
        <v>1460.69</v>
      </c>
      <c r="M103" s="107">
        <v>0</v>
      </c>
      <c r="N103" s="107">
        <v>9.0000000000000011E-3</v>
      </c>
      <c r="O103" s="107">
        <v>2.5999999999999999E-3</v>
      </c>
    </row>
    <row r="104" spans="2:15">
      <c r="B104" s="113" t="s">
        <v>511</v>
      </c>
      <c r="C104" s="110" t="s">
        <v>512</v>
      </c>
      <c r="D104" s="110" t="s">
        <v>380</v>
      </c>
      <c r="E104" s="110" t="s">
        <v>381</v>
      </c>
      <c r="F104" s="110"/>
      <c r="G104" s="110" t="s">
        <v>329</v>
      </c>
      <c r="H104" s="110" t="s">
        <v>164</v>
      </c>
      <c r="I104" s="86">
        <v>2237</v>
      </c>
      <c r="J104" s="86">
        <v>15877</v>
      </c>
      <c r="K104" s="86">
        <v>0</v>
      </c>
      <c r="L104" s="86">
        <v>1311.28</v>
      </c>
      <c r="M104" s="107">
        <v>0</v>
      </c>
      <c r="N104" s="107">
        <v>8.0000000000000002E-3</v>
      </c>
      <c r="O104" s="107">
        <v>2.3E-3</v>
      </c>
    </row>
    <row r="105" spans="2:15">
      <c r="B105" s="6" t="s">
        <v>249</v>
      </c>
      <c r="E105" s="1"/>
      <c r="F105" s="1"/>
      <c r="G105" s="1"/>
    </row>
    <row r="106" spans="2:15">
      <c r="B106" s="6" t="s">
        <v>133</v>
      </c>
      <c r="E106" s="1"/>
      <c r="F106" s="1"/>
      <c r="G106" s="1"/>
    </row>
    <row r="107" spans="2:15">
      <c r="B107" s="6" t="s">
        <v>245</v>
      </c>
      <c r="E107" s="1"/>
      <c r="F107" s="1"/>
      <c r="G107" s="1"/>
    </row>
    <row r="108" spans="2:15">
      <c r="B108" s="6" t="s">
        <v>246</v>
      </c>
      <c r="E108" s="1"/>
      <c r="F108" s="1"/>
      <c r="G108" s="1"/>
    </row>
    <row r="109" spans="2:15">
      <c r="B109" s="128" t="s">
        <v>256</v>
      </c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9:O109"/>
  </mergeCells>
  <phoneticPr fontId="4" type="noConversion"/>
  <dataValidations count="4">
    <dataValidation type="list" allowBlank="1" showInputMessage="1" showErrorMessage="1" sqref="E37:E108 E110:E357" xr:uid="{00000000-0002-0000-0500-000000000000}">
      <formula1>$BF$6:$BF$23</formula1>
    </dataValidation>
    <dataValidation type="list" allowBlank="1" showInputMessage="1" showErrorMessage="1" sqref="H37:H108 H110:H357" xr:uid="{00000000-0002-0000-0500-000001000000}">
      <formula1>$BJ$6:$BJ$19</formula1>
    </dataValidation>
    <dataValidation type="list" allowBlank="1" showInputMessage="1" showErrorMessage="1" sqref="G37:G108 G110:G363" xr:uid="{00000000-0002-0000-0500-000002000000}">
      <formula1>$BH$6:$BH$29</formula1>
    </dataValidation>
    <dataValidation allowBlank="1" showInputMessage="1" showErrorMessage="1" sqref="B107" xr:uid="{14508CAF-BF31-4AD8-B97C-0C0017FB896F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AM9" sqref="AM9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2" bestFit="1" customWidth="1"/>
    <col min="7" max="7" width="12.44140625" style="2" bestFit="1" customWidth="1"/>
    <col min="8" max="8" width="17" style="1" bestFit="1" customWidth="1"/>
    <col min="9" max="9" width="10.77734375" style="1" bestFit="1" customWidth="1"/>
    <col min="10" max="10" width="10.88671875" style="1" customWidth="1"/>
    <col min="11" max="11" width="13.886718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8" t="s">
        <v>279</v>
      </c>
    </row>
    <row r="2" spans="2:63">
      <c r="B2" s="78" t="s">
        <v>280</v>
      </c>
    </row>
    <row r="3" spans="2:63">
      <c r="B3" s="78" t="s">
        <v>644</v>
      </c>
    </row>
    <row r="4" spans="2:63">
      <c r="B4" s="78" t="s">
        <v>645</v>
      </c>
    </row>
    <row r="6" spans="2:63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265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6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60" t="s">
        <v>12</v>
      </c>
      <c r="O10" s="5"/>
      <c r="BH10" s="1"/>
      <c r="BI10" s="3"/>
      <c r="BK10" s="1"/>
    </row>
    <row r="11" spans="2:63" s="4" customFormat="1" ht="18" customHeight="1">
      <c r="B11" s="53" t="s">
        <v>258</v>
      </c>
      <c r="C11" s="81"/>
      <c r="D11" s="81"/>
      <c r="E11" s="81"/>
      <c r="F11" s="81"/>
      <c r="G11" s="81"/>
      <c r="H11" s="80">
        <v>10237380.59</v>
      </c>
      <c r="I11" s="80"/>
      <c r="J11" s="80">
        <v>12.95</v>
      </c>
      <c r="K11" s="80">
        <v>120851.84</v>
      </c>
      <c r="L11" s="105"/>
      <c r="M11" s="105"/>
      <c r="N11" s="105">
        <v>0.21420000000000003</v>
      </c>
      <c r="O11" s="5"/>
      <c r="BH11" s="1"/>
      <c r="BI11" s="3"/>
      <c r="BK11" s="1"/>
    </row>
    <row r="12" spans="2:63" customFormat="1" ht="16.2">
      <c r="B12" s="54" t="s">
        <v>232</v>
      </c>
      <c r="C12" s="111"/>
      <c r="D12" s="111"/>
      <c r="E12" s="111"/>
      <c r="F12" s="111"/>
      <c r="G12" s="111"/>
      <c r="H12" s="85">
        <v>9996519.5899999999</v>
      </c>
      <c r="I12" s="85"/>
      <c r="J12" s="85"/>
      <c r="K12" s="85">
        <v>66322.05</v>
      </c>
      <c r="L12" s="106"/>
      <c r="M12" s="106"/>
      <c r="N12" s="106">
        <v>0.11749999999999999</v>
      </c>
    </row>
    <row r="13" spans="2:63" customFormat="1" ht="16.2">
      <c r="B13" s="54" t="s">
        <v>259</v>
      </c>
      <c r="C13" s="111"/>
      <c r="D13" s="111"/>
      <c r="E13" s="111"/>
      <c r="F13" s="111"/>
      <c r="G13" s="111"/>
      <c r="H13" s="85">
        <v>325648</v>
      </c>
      <c r="I13" s="85"/>
      <c r="J13" s="85"/>
      <c r="K13" s="85">
        <v>10200.09</v>
      </c>
      <c r="L13" s="106"/>
      <c r="M13" s="106"/>
      <c r="N13" s="106">
        <v>1.8100000000000002E-2</v>
      </c>
    </row>
    <row r="14" spans="2:63" customFormat="1" ht="15.6">
      <c r="B14" s="57" t="s">
        <v>274</v>
      </c>
      <c r="C14" s="110"/>
      <c r="D14" s="110"/>
      <c r="E14" s="110"/>
      <c r="F14" s="110"/>
      <c r="G14" s="110"/>
      <c r="H14" s="86"/>
      <c r="I14" s="86"/>
      <c r="J14" s="86">
        <v>0</v>
      </c>
      <c r="K14" s="86"/>
      <c r="L14" s="107"/>
      <c r="M14" s="107">
        <v>0</v>
      </c>
      <c r="N14" s="107"/>
    </row>
    <row r="15" spans="2:63" customFormat="1" ht="15.6">
      <c r="B15" s="57" t="s">
        <v>513</v>
      </c>
      <c r="C15" s="110">
        <v>1148899</v>
      </c>
      <c r="D15" s="110" t="s">
        <v>142</v>
      </c>
      <c r="E15" s="110">
        <v>1829</v>
      </c>
      <c r="F15" s="110" t="s">
        <v>514</v>
      </c>
      <c r="G15" s="110" t="s">
        <v>165</v>
      </c>
      <c r="H15" s="86">
        <v>54800</v>
      </c>
      <c r="I15" s="86">
        <v>1753</v>
      </c>
      <c r="J15" s="86">
        <v>0</v>
      </c>
      <c r="K15" s="86">
        <v>960.64</v>
      </c>
      <c r="L15" s="107">
        <v>0</v>
      </c>
      <c r="M15" s="107">
        <v>7.9000000000000008E-3</v>
      </c>
      <c r="N15" s="107">
        <v>1.7000000000000001E-3</v>
      </c>
    </row>
    <row r="16" spans="2:63" customFormat="1" ht="15.6">
      <c r="B16" s="57" t="s">
        <v>515</v>
      </c>
      <c r="C16" s="110">
        <v>1148949</v>
      </c>
      <c r="D16" s="110" t="s">
        <v>142</v>
      </c>
      <c r="E16" s="110">
        <v>1829</v>
      </c>
      <c r="F16" s="110" t="s">
        <v>514</v>
      </c>
      <c r="G16" s="110" t="s">
        <v>165</v>
      </c>
      <c r="H16" s="86">
        <v>81183</v>
      </c>
      <c r="I16" s="86">
        <v>3159</v>
      </c>
      <c r="J16" s="86">
        <v>0</v>
      </c>
      <c r="K16" s="86">
        <v>2564.5700000000002</v>
      </c>
      <c r="L16" s="107">
        <v>0</v>
      </c>
      <c r="M16" s="107">
        <v>2.12E-2</v>
      </c>
      <c r="N16" s="107">
        <v>4.5000000000000005E-3</v>
      </c>
    </row>
    <row r="17" spans="2:14" customFormat="1" ht="15.6">
      <c r="B17" s="57" t="s">
        <v>516</v>
      </c>
      <c r="C17" s="110">
        <v>1146356</v>
      </c>
      <c r="D17" s="110" t="s">
        <v>142</v>
      </c>
      <c r="E17" s="110">
        <v>704</v>
      </c>
      <c r="F17" s="110" t="s">
        <v>514</v>
      </c>
      <c r="G17" s="110" t="s">
        <v>165</v>
      </c>
      <c r="H17" s="86">
        <v>12718</v>
      </c>
      <c r="I17" s="86">
        <v>17510</v>
      </c>
      <c r="J17" s="86">
        <v>0</v>
      </c>
      <c r="K17" s="86">
        <v>2226.92</v>
      </c>
      <c r="L17" s="107">
        <v>0</v>
      </c>
      <c r="M17" s="107">
        <v>1.84E-2</v>
      </c>
      <c r="N17" s="107">
        <v>3.9000000000000003E-3</v>
      </c>
    </row>
    <row r="18" spans="2:14" customFormat="1" ht="15.6">
      <c r="B18" s="57" t="s">
        <v>517</v>
      </c>
      <c r="C18" s="110">
        <v>1167261</v>
      </c>
      <c r="D18" s="110" t="s">
        <v>142</v>
      </c>
      <c r="E18" s="110">
        <v>1488</v>
      </c>
      <c r="F18" s="110" t="s">
        <v>514</v>
      </c>
      <c r="G18" s="110" t="s">
        <v>165</v>
      </c>
      <c r="H18" s="86">
        <v>3924</v>
      </c>
      <c r="I18" s="86">
        <v>19860</v>
      </c>
      <c r="J18" s="86">
        <v>0</v>
      </c>
      <c r="K18" s="86">
        <v>779.31</v>
      </c>
      <c r="L18" s="107">
        <v>0</v>
      </c>
      <c r="M18" s="107">
        <v>6.4000000000000003E-3</v>
      </c>
      <c r="N18" s="107">
        <v>1.4000000000000002E-3</v>
      </c>
    </row>
    <row r="19" spans="2:14" customFormat="1" ht="15.6">
      <c r="B19" s="57" t="s">
        <v>518</v>
      </c>
      <c r="C19" s="110">
        <v>1146570</v>
      </c>
      <c r="D19" s="110" t="s">
        <v>142</v>
      </c>
      <c r="E19" s="110">
        <v>704</v>
      </c>
      <c r="F19" s="110" t="s">
        <v>514</v>
      </c>
      <c r="G19" s="110" t="s">
        <v>165</v>
      </c>
      <c r="H19" s="86">
        <v>2760</v>
      </c>
      <c r="I19" s="86">
        <v>17260</v>
      </c>
      <c r="J19" s="86">
        <v>0</v>
      </c>
      <c r="K19" s="86">
        <v>476.38</v>
      </c>
      <c r="L19" s="107">
        <v>0</v>
      </c>
      <c r="M19" s="107">
        <v>3.9000000000000003E-3</v>
      </c>
      <c r="N19" s="107">
        <v>8.0000000000000004E-4</v>
      </c>
    </row>
    <row r="20" spans="2:14" customFormat="1" ht="15.6">
      <c r="B20" s="57" t="s">
        <v>519</v>
      </c>
      <c r="C20" s="110">
        <v>1150184</v>
      </c>
      <c r="D20" s="110" t="s">
        <v>142</v>
      </c>
      <c r="E20" s="110">
        <v>1735</v>
      </c>
      <c r="F20" s="110" t="s">
        <v>514</v>
      </c>
      <c r="G20" s="110" t="s">
        <v>165</v>
      </c>
      <c r="H20" s="86">
        <v>13023</v>
      </c>
      <c r="I20" s="86">
        <v>2365</v>
      </c>
      <c r="J20" s="86">
        <v>0</v>
      </c>
      <c r="K20" s="86">
        <v>307.99</v>
      </c>
      <c r="L20" s="107">
        <v>0</v>
      </c>
      <c r="M20" s="107">
        <v>2.5000000000000001E-3</v>
      </c>
      <c r="N20" s="107">
        <v>5.0000000000000001E-4</v>
      </c>
    </row>
    <row r="21" spans="2:14" customFormat="1" ht="15.6">
      <c r="B21" s="57" t="s">
        <v>520</v>
      </c>
      <c r="C21" s="110">
        <v>1150283</v>
      </c>
      <c r="D21" s="110" t="s">
        <v>142</v>
      </c>
      <c r="E21" s="110">
        <v>1804</v>
      </c>
      <c r="F21" s="110" t="s">
        <v>514</v>
      </c>
      <c r="G21" s="110" t="s">
        <v>165</v>
      </c>
      <c r="H21" s="86">
        <v>61710</v>
      </c>
      <c r="I21" s="86">
        <v>2755</v>
      </c>
      <c r="J21" s="86">
        <v>0</v>
      </c>
      <c r="K21" s="86">
        <v>1700.11</v>
      </c>
      <c r="L21" s="107">
        <v>0</v>
      </c>
      <c r="M21" s="107">
        <v>1.41E-2</v>
      </c>
      <c r="N21" s="107">
        <v>3.0000000000000001E-3</v>
      </c>
    </row>
    <row r="22" spans="2:14" customFormat="1" ht="15.6">
      <c r="B22" s="57" t="s">
        <v>521</v>
      </c>
      <c r="C22" s="110">
        <v>1165653</v>
      </c>
      <c r="D22" s="110" t="s">
        <v>142</v>
      </c>
      <c r="E22" s="110">
        <v>1804</v>
      </c>
      <c r="F22" s="110" t="s">
        <v>514</v>
      </c>
      <c r="G22" s="110" t="s">
        <v>165</v>
      </c>
      <c r="H22" s="86">
        <v>88742</v>
      </c>
      <c r="I22" s="86">
        <v>1200</v>
      </c>
      <c r="J22" s="86">
        <v>0</v>
      </c>
      <c r="K22" s="86">
        <v>1064.9000000000001</v>
      </c>
      <c r="L22" s="107">
        <v>0</v>
      </c>
      <c r="M22" s="107">
        <v>8.8000000000000005E-3</v>
      </c>
      <c r="N22" s="107">
        <v>1.9E-3</v>
      </c>
    </row>
    <row r="23" spans="2:14" customFormat="1" ht="15.6">
      <c r="B23" s="57" t="s">
        <v>522</v>
      </c>
      <c r="C23" s="110">
        <v>1143718</v>
      </c>
      <c r="D23" s="110" t="s">
        <v>142</v>
      </c>
      <c r="E23" s="110">
        <v>1734</v>
      </c>
      <c r="F23" s="110" t="s">
        <v>514</v>
      </c>
      <c r="G23" s="110" t="s">
        <v>165</v>
      </c>
      <c r="H23" s="86">
        <v>6788</v>
      </c>
      <c r="I23" s="86">
        <v>1757</v>
      </c>
      <c r="J23" s="86">
        <v>0</v>
      </c>
      <c r="K23" s="86">
        <v>119.27</v>
      </c>
      <c r="L23" s="107">
        <v>0</v>
      </c>
      <c r="M23" s="107">
        <v>1E-3</v>
      </c>
      <c r="N23" s="107">
        <v>2.0000000000000001E-4</v>
      </c>
    </row>
    <row r="24" spans="2:14" customFormat="1" ht="16.2">
      <c r="B24" s="54" t="s">
        <v>260</v>
      </c>
      <c r="C24" s="111"/>
      <c r="D24" s="111"/>
      <c r="E24" s="111"/>
      <c r="F24" s="111"/>
      <c r="G24" s="111"/>
      <c r="H24" s="85">
        <v>9571</v>
      </c>
      <c r="I24" s="85"/>
      <c r="J24" s="85"/>
      <c r="K24" s="85">
        <v>1349.51</v>
      </c>
      <c r="L24" s="106"/>
      <c r="M24" s="106"/>
      <c r="N24" s="106">
        <v>2.3999999999999998E-3</v>
      </c>
    </row>
    <row r="25" spans="2:14" customFormat="1" ht="15.6">
      <c r="B25" s="57" t="s">
        <v>274</v>
      </c>
      <c r="C25" s="110"/>
      <c r="D25" s="110"/>
      <c r="E25" s="110"/>
      <c r="F25" s="110"/>
      <c r="G25" s="110"/>
      <c r="H25" s="86"/>
      <c r="I25" s="86"/>
      <c r="J25" s="86">
        <v>0</v>
      </c>
      <c r="K25" s="86"/>
      <c r="L25" s="107"/>
      <c r="M25" s="107">
        <v>0</v>
      </c>
      <c r="N25" s="107"/>
    </row>
    <row r="26" spans="2:14" customFormat="1" ht="15.6">
      <c r="B26" s="57" t="s">
        <v>523</v>
      </c>
      <c r="C26" s="110">
        <v>1143825</v>
      </c>
      <c r="D26" s="110" t="s">
        <v>142</v>
      </c>
      <c r="E26" s="110">
        <v>1734</v>
      </c>
      <c r="F26" s="110" t="s">
        <v>514</v>
      </c>
      <c r="G26" s="110" t="s">
        <v>165</v>
      </c>
      <c r="H26" s="86">
        <v>9571</v>
      </c>
      <c r="I26" s="86">
        <v>14100</v>
      </c>
      <c r="J26" s="86">
        <v>0</v>
      </c>
      <c r="K26" s="86">
        <v>1349.51</v>
      </c>
      <c r="L26" s="107">
        <v>0</v>
      </c>
      <c r="M26" s="107">
        <v>1.1200000000000002E-2</v>
      </c>
      <c r="N26" s="107">
        <v>2.3999999999999998E-3</v>
      </c>
    </row>
    <row r="27" spans="2:14" customFormat="1" ht="16.2">
      <c r="B27" s="54" t="s">
        <v>261</v>
      </c>
      <c r="C27" s="111"/>
      <c r="D27" s="111"/>
      <c r="E27" s="111"/>
      <c r="F27" s="111"/>
      <c r="G27" s="111"/>
      <c r="H27" s="85">
        <v>9661300.5899999999</v>
      </c>
      <c r="I27" s="85"/>
      <c r="J27" s="85"/>
      <c r="K27" s="85">
        <v>54772.44</v>
      </c>
      <c r="L27" s="106"/>
      <c r="M27" s="106"/>
      <c r="N27" s="106">
        <v>9.7100000000000006E-2</v>
      </c>
    </row>
    <row r="28" spans="2:14" customFormat="1" ht="15.6">
      <c r="B28" s="57" t="s">
        <v>524</v>
      </c>
      <c r="C28" s="110">
        <v>1145093</v>
      </c>
      <c r="D28" s="110" t="s">
        <v>142</v>
      </c>
      <c r="E28" s="110">
        <v>1734</v>
      </c>
      <c r="F28" s="110" t="s">
        <v>525</v>
      </c>
      <c r="G28" s="110" t="s">
        <v>165</v>
      </c>
      <c r="H28" s="86">
        <v>626500</v>
      </c>
      <c r="I28" s="86">
        <v>333.83</v>
      </c>
      <c r="J28" s="86">
        <v>0</v>
      </c>
      <c r="K28" s="86">
        <v>2091.4499999999998</v>
      </c>
      <c r="L28" s="107">
        <v>0</v>
      </c>
      <c r="M28" s="107">
        <v>1.7299999999999999E-2</v>
      </c>
      <c r="N28" s="107">
        <v>3.7000000000000002E-3</v>
      </c>
    </row>
    <row r="29" spans="2:14" customFormat="1" ht="15.6">
      <c r="B29" s="57" t="s">
        <v>526</v>
      </c>
      <c r="C29" s="110">
        <v>1150606</v>
      </c>
      <c r="D29" s="110" t="s">
        <v>142</v>
      </c>
      <c r="E29" s="110">
        <v>1747</v>
      </c>
      <c r="F29" s="110" t="s">
        <v>525</v>
      </c>
      <c r="G29" s="110" t="s">
        <v>165</v>
      </c>
      <c r="H29" s="86">
        <v>2439166</v>
      </c>
      <c r="I29" s="86">
        <v>355.55</v>
      </c>
      <c r="J29" s="86">
        <v>0</v>
      </c>
      <c r="K29" s="86">
        <v>8672.4599999999991</v>
      </c>
      <c r="L29" s="107">
        <v>0</v>
      </c>
      <c r="M29" s="107">
        <v>7.1800000000000003E-2</v>
      </c>
      <c r="N29" s="107">
        <v>1.54E-2</v>
      </c>
    </row>
    <row r="30" spans="2:14" customFormat="1" ht="15.6">
      <c r="B30" s="57" t="s">
        <v>527</v>
      </c>
      <c r="C30" s="110">
        <v>1150499</v>
      </c>
      <c r="D30" s="110" t="s">
        <v>142</v>
      </c>
      <c r="E30" s="110">
        <v>1747</v>
      </c>
      <c r="F30" s="110" t="s">
        <v>525</v>
      </c>
      <c r="G30" s="110" t="s">
        <v>165</v>
      </c>
      <c r="H30" s="86">
        <v>893108</v>
      </c>
      <c r="I30" s="86">
        <v>333.88</v>
      </c>
      <c r="J30" s="86">
        <v>0</v>
      </c>
      <c r="K30" s="86">
        <v>2981.91</v>
      </c>
      <c r="L30" s="107">
        <v>0</v>
      </c>
      <c r="M30" s="107">
        <v>2.4700000000000003E-2</v>
      </c>
      <c r="N30" s="107">
        <v>5.3E-3</v>
      </c>
    </row>
    <row r="31" spans="2:14" customFormat="1" ht="15.6">
      <c r="B31" s="57" t="s">
        <v>528</v>
      </c>
      <c r="C31" s="110">
        <v>1150747</v>
      </c>
      <c r="D31" s="110" t="s">
        <v>142</v>
      </c>
      <c r="E31" s="110">
        <v>1747</v>
      </c>
      <c r="F31" s="110" t="s">
        <v>525</v>
      </c>
      <c r="G31" s="110" t="s">
        <v>165</v>
      </c>
      <c r="H31" s="86">
        <v>419363</v>
      </c>
      <c r="I31" s="86">
        <v>385.02</v>
      </c>
      <c r="J31" s="86">
        <v>0</v>
      </c>
      <c r="K31" s="86">
        <v>1614.63</v>
      </c>
      <c r="L31" s="107">
        <v>0</v>
      </c>
      <c r="M31" s="107">
        <v>1.34E-2</v>
      </c>
      <c r="N31" s="107">
        <v>2.8999999999999998E-3</v>
      </c>
    </row>
    <row r="32" spans="2:14" customFormat="1" ht="15.6">
      <c r="B32" s="57" t="s">
        <v>529</v>
      </c>
      <c r="C32" s="110">
        <v>1147958</v>
      </c>
      <c r="D32" s="110" t="s">
        <v>142</v>
      </c>
      <c r="E32" s="110">
        <v>1750</v>
      </c>
      <c r="F32" s="110" t="s">
        <v>525</v>
      </c>
      <c r="G32" s="110" t="s">
        <v>165</v>
      </c>
      <c r="H32" s="86">
        <v>2366890.4900000002</v>
      </c>
      <c r="I32" s="86">
        <v>352.65</v>
      </c>
      <c r="J32" s="86">
        <v>0</v>
      </c>
      <c r="K32" s="86">
        <v>8346.84</v>
      </c>
      <c r="L32" s="107">
        <v>0</v>
      </c>
      <c r="M32" s="107">
        <v>6.9099999999999995E-2</v>
      </c>
      <c r="N32" s="107">
        <v>1.4800000000000001E-2</v>
      </c>
    </row>
    <row r="33" spans="2:14" customFormat="1" ht="15.6">
      <c r="B33" s="57" t="s">
        <v>530</v>
      </c>
      <c r="C33" s="110">
        <v>1148030</v>
      </c>
      <c r="D33" s="110" t="s">
        <v>142</v>
      </c>
      <c r="E33" s="110">
        <v>1750</v>
      </c>
      <c r="F33" s="110" t="s">
        <v>525</v>
      </c>
      <c r="G33" s="110" t="s">
        <v>165</v>
      </c>
      <c r="H33" s="86">
        <v>58809</v>
      </c>
      <c r="I33" s="86">
        <v>3610.06</v>
      </c>
      <c r="J33" s="86">
        <v>0</v>
      </c>
      <c r="K33" s="86">
        <v>2123.04</v>
      </c>
      <c r="L33" s="107">
        <v>0</v>
      </c>
      <c r="M33" s="107">
        <v>1.7600000000000001E-2</v>
      </c>
      <c r="N33" s="107">
        <v>3.8E-3</v>
      </c>
    </row>
    <row r="34" spans="2:14" customFormat="1" ht="15.6">
      <c r="B34" s="57" t="s">
        <v>531</v>
      </c>
      <c r="C34" s="110">
        <v>1148477</v>
      </c>
      <c r="D34" s="110" t="s">
        <v>142</v>
      </c>
      <c r="E34" s="110">
        <v>1750</v>
      </c>
      <c r="F34" s="110" t="s">
        <v>525</v>
      </c>
      <c r="G34" s="110" t="s">
        <v>165</v>
      </c>
      <c r="H34" s="86">
        <v>161388</v>
      </c>
      <c r="I34" s="86">
        <v>3436</v>
      </c>
      <c r="J34" s="86">
        <v>0</v>
      </c>
      <c r="K34" s="86">
        <v>5545.29</v>
      </c>
      <c r="L34" s="107">
        <v>0</v>
      </c>
      <c r="M34" s="107">
        <v>4.5899999999999996E-2</v>
      </c>
      <c r="N34" s="107">
        <v>9.7999999999999997E-3</v>
      </c>
    </row>
    <row r="35" spans="2:14" customFormat="1" ht="15.6">
      <c r="B35" s="57" t="s">
        <v>532</v>
      </c>
      <c r="C35" s="110">
        <v>1145960</v>
      </c>
      <c r="D35" s="110" t="s">
        <v>142</v>
      </c>
      <c r="E35" s="110">
        <v>1733</v>
      </c>
      <c r="F35" s="110" t="s">
        <v>525</v>
      </c>
      <c r="G35" s="110" t="s">
        <v>165</v>
      </c>
      <c r="H35" s="86">
        <v>169650.1</v>
      </c>
      <c r="I35" s="86">
        <v>3534.11</v>
      </c>
      <c r="J35" s="86">
        <v>0</v>
      </c>
      <c r="K35" s="86">
        <v>5995.62</v>
      </c>
      <c r="L35" s="107">
        <v>0</v>
      </c>
      <c r="M35" s="107">
        <v>4.9599999999999998E-2</v>
      </c>
      <c r="N35" s="107">
        <v>1.06E-2</v>
      </c>
    </row>
    <row r="36" spans="2:14" customFormat="1" ht="15.6">
      <c r="B36" s="57" t="s">
        <v>533</v>
      </c>
      <c r="C36" s="110">
        <v>1176320</v>
      </c>
      <c r="D36" s="110" t="s">
        <v>142</v>
      </c>
      <c r="E36" s="110">
        <v>1733</v>
      </c>
      <c r="F36" s="110" t="s">
        <v>525</v>
      </c>
      <c r="G36" s="110" t="s">
        <v>165</v>
      </c>
      <c r="H36" s="86">
        <v>44235</v>
      </c>
      <c r="I36" s="86">
        <v>3455</v>
      </c>
      <c r="J36" s="86">
        <v>0</v>
      </c>
      <c r="K36" s="86">
        <v>1528.32</v>
      </c>
      <c r="L36" s="107">
        <v>0</v>
      </c>
      <c r="M36" s="107">
        <v>1.26E-2</v>
      </c>
      <c r="N36" s="107">
        <v>2.7000000000000001E-3</v>
      </c>
    </row>
    <row r="37" spans="2:14" customFormat="1" ht="15.6">
      <c r="B37" s="57" t="s">
        <v>534</v>
      </c>
      <c r="C37" s="110">
        <v>1143791</v>
      </c>
      <c r="D37" s="110" t="s">
        <v>142</v>
      </c>
      <c r="E37" s="110">
        <v>1734</v>
      </c>
      <c r="F37" s="110" t="s">
        <v>525</v>
      </c>
      <c r="G37" s="110" t="s">
        <v>165</v>
      </c>
      <c r="H37" s="86">
        <v>2263611</v>
      </c>
      <c r="I37" s="86">
        <v>354.12</v>
      </c>
      <c r="J37" s="86">
        <v>0</v>
      </c>
      <c r="K37" s="86">
        <v>8015.9</v>
      </c>
      <c r="L37" s="107">
        <v>0</v>
      </c>
      <c r="M37" s="107">
        <v>6.6299999999999998E-2</v>
      </c>
      <c r="N37" s="107">
        <v>1.4199999999999999E-2</v>
      </c>
    </row>
    <row r="38" spans="2:14" customFormat="1" ht="15.6">
      <c r="B38" s="57" t="s">
        <v>535</v>
      </c>
      <c r="C38" s="110">
        <v>1144690</v>
      </c>
      <c r="D38" s="110" t="s">
        <v>142</v>
      </c>
      <c r="E38" s="110">
        <v>1734</v>
      </c>
      <c r="F38" s="110" t="s">
        <v>525</v>
      </c>
      <c r="G38" s="110" t="s">
        <v>165</v>
      </c>
      <c r="H38" s="86">
        <v>218580</v>
      </c>
      <c r="I38" s="86">
        <v>3594.56</v>
      </c>
      <c r="J38" s="86">
        <v>0</v>
      </c>
      <c r="K38" s="86">
        <v>7856.99</v>
      </c>
      <c r="L38" s="107">
        <v>0</v>
      </c>
      <c r="M38" s="107">
        <v>6.5000000000000002E-2</v>
      </c>
      <c r="N38" s="107">
        <v>1.3899999999999999E-2</v>
      </c>
    </row>
    <row r="39" spans="2:14" customFormat="1" ht="16.2">
      <c r="B39" s="54" t="s">
        <v>262</v>
      </c>
      <c r="C39" s="111"/>
      <c r="D39" s="111"/>
      <c r="E39" s="111"/>
      <c r="F39" s="111"/>
      <c r="G39" s="111"/>
      <c r="H39" s="85"/>
      <c r="I39" s="85"/>
      <c r="J39" s="85"/>
      <c r="K39" s="85"/>
      <c r="L39" s="106"/>
      <c r="M39" s="106"/>
      <c r="N39" s="106"/>
    </row>
    <row r="40" spans="2:14" customFormat="1" ht="15.6">
      <c r="B40" s="57" t="s">
        <v>274</v>
      </c>
      <c r="C40" s="110"/>
      <c r="D40" s="110"/>
      <c r="E40" s="110"/>
      <c r="F40" s="110"/>
      <c r="G40" s="110"/>
      <c r="H40" s="86"/>
      <c r="I40" s="86"/>
      <c r="J40" s="86">
        <v>0</v>
      </c>
      <c r="K40" s="86"/>
      <c r="L40" s="107"/>
      <c r="M40" s="107">
        <v>0</v>
      </c>
      <c r="N40" s="107"/>
    </row>
    <row r="41" spans="2:14" customFormat="1" ht="16.2">
      <c r="B41" s="54" t="s">
        <v>72</v>
      </c>
      <c r="C41" s="111"/>
      <c r="D41" s="111"/>
      <c r="E41" s="111"/>
      <c r="F41" s="111"/>
      <c r="G41" s="111"/>
      <c r="H41" s="85"/>
      <c r="I41" s="85"/>
      <c r="J41" s="85"/>
      <c r="K41" s="85"/>
      <c r="L41" s="106"/>
      <c r="M41" s="106"/>
      <c r="N41" s="106"/>
    </row>
    <row r="42" spans="2:14" customFormat="1" ht="15.6">
      <c r="B42" s="57" t="s">
        <v>274</v>
      </c>
      <c r="C42" s="110"/>
      <c r="D42" s="110"/>
      <c r="E42" s="110"/>
      <c r="F42" s="110"/>
      <c r="G42" s="110"/>
      <c r="H42" s="86"/>
      <c r="I42" s="86"/>
      <c r="J42" s="86">
        <v>0</v>
      </c>
      <c r="K42" s="86"/>
      <c r="L42" s="107"/>
      <c r="M42" s="107">
        <v>0</v>
      </c>
      <c r="N42" s="107"/>
    </row>
    <row r="43" spans="2:14" customFormat="1" ht="16.2">
      <c r="B43" s="54" t="s">
        <v>82</v>
      </c>
      <c r="C43" s="111"/>
      <c r="D43" s="111"/>
      <c r="E43" s="111"/>
      <c r="F43" s="111"/>
      <c r="G43" s="111"/>
      <c r="H43" s="85"/>
      <c r="I43" s="85"/>
      <c r="J43" s="85"/>
      <c r="K43" s="85"/>
      <c r="L43" s="106"/>
      <c r="M43" s="106"/>
      <c r="N43" s="106"/>
    </row>
    <row r="44" spans="2:14" customFormat="1" ht="15.6">
      <c r="B44" s="57" t="s">
        <v>274</v>
      </c>
      <c r="C44" s="110"/>
      <c r="D44" s="110"/>
      <c r="E44" s="110"/>
      <c r="F44" s="110"/>
      <c r="G44" s="110"/>
      <c r="H44" s="86"/>
      <c r="I44" s="86"/>
      <c r="J44" s="86">
        <v>0</v>
      </c>
      <c r="K44" s="86"/>
      <c r="L44" s="107"/>
      <c r="M44" s="107">
        <v>0</v>
      </c>
      <c r="N44" s="107"/>
    </row>
    <row r="45" spans="2:14" customFormat="1" ht="16.2">
      <c r="B45" s="54" t="s">
        <v>231</v>
      </c>
      <c r="C45" s="111"/>
      <c r="D45" s="111"/>
      <c r="E45" s="111"/>
      <c r="F45" s="111"/>
      <c r="G45" s="111"/>
      <c r="H45" s="85">
        <v>240861</v>
      </c>
      <c r="I45" s="85"/>
      <c r="J45" s="85">
        <v>12.95</v>
      </c>
      <c r="K45" s="85">
        <v>54529.79</v>
      </c>
      <c r="L45" s="106"/>
      <c r="M45" s="106"/>
      <c r="N45" s="106">
        <v>9.6600000000000005E-2</v>
      </c>
    </row>
    <row r="46" spans="2:14" customFormat="1" ht="16.2">
      <c r="B46" s="54" t="s">
        <v>263</v>
      </c>
      <c r="C46" s="111"/>
      <c r="D46" s="111"/>
      <c r="E46" s="111"/>
      <c r="F46" s="111"/>
      <c r="G46" s="111"/>
      <c r="H46" s="85">
        <v>240861</v>
      </c>
      <c r="I46" s="85"/>
      <c r="J46" s="85">
        <v>12.95</v>
      </c>
      <c r="K46" s="85">
        <v>54529.79</v>
      </c>
      <c r="L46" s="106"/>
      <c r="M46" s="106"/>
      <c r="N46" s="106">
        <v>9.6600000000000005E-2</v>
      </c>
    </row>
    <row r="47" spans="2:14" customFormat="1" ht="15.6">
      <c r="B47" s="57" t="s">
        <v>536</v>
      </c>
      <c r="C47" s="110" t="s">
        <v>537</v>
      </c>
      <c r="D47" s="110" t="s">
        <v>390</v>
      </c>
      <c r="E47" s="110"/>
      <c r="F47" s="110" t="s">
        <v>514</v>
      </c>
      <c r="G47" s="110" t="s">
        <v>164</v>
      </c>
      <c r="H47" s="86">
        <v>12620</v>
      </c>
      <c r="I47" s="86">
        <v>6443</v>
      </c>
      <c r="J47" s="86">
        <v>0</v>
      </c>
      <c r="K47" s="86">
        <v>3001.99</v>
      </c>
      <c r="L47" s="107">
        <v>0</v>
      </c>
      <c r="M47" s="107">
        <v>2.4799999999999999E-2</v>
      </c>
      <c r="N47" s="107">
        <v>5.3E-3</v>
      </c>
    </row>
    <row r="48" spans="2:14" customFormat="1" ht="15.6">
      <c r="B48" s="57" t="s">
        <v>538</v>
      </c>
      <c r="C48" s="110" t="s">
        <v>539</v>
      </c>
      <c r="D48" s="110" t="s">
        <v>380</v>
      </c>
      <c r="E48" s="110"/>
      <c r="F48" s="110" t="s">
        <v>514</v>
      </c>
      <c r="G48" s="110" t="s">
        <v>164</v>
      </c>
      <c r="H48" s="86">
        <v>4525</v>
      </c>
      <c r="I48" s="86">
        <v>6591</v>
      </c>
      <c r="J48" s="86">
        <v>0</v>
      </c>
      <c r="K48" s="86">
        <v>1101.1099999999999</v>
      </c>
      <c r="L48" s="107">
        <v>0</v>
      </c>
      <c r="M48" s="107">
        <v>9.1000000000000004E-3</v>
      </c>
      <c r="N48" s="107">
        <v>2E-3</v>
      </c>
    </row>
    <row r="49" spans="2:14" customFormat="1" ht="15.6">
      <c r="B49" s="57" t="s">
        <v>540</v>
      </c>
      <c r="C49" s="110" t="s">
        <v>541</v>
      </c>
      <c r="D49" s="110" t="s">
        <v>390</v>
      </c>
      <c r="E49" s="110"/>
      <c r="F49" s="110" t="s">
        <v>514</v>
      </c>
      <c r="G49" s="110" t="s">
        <v>164</v>
      </c>
      <c r="H49" s="86">
        <v>4500</v>
      </c>
      <c r="I49" s="86">
        <v>4379</v>
      </c>
      <c r="J49" s="86">
        <v>0</v>
      </c>
      <c r="K49" s="86">
        <v>727.53</v>
      </c>
      <c r="L49" s="107">
        <v>0</v>
      </c>
      <c r="M49" s="107">
        <v>6.0000000000000001E-3</v>
      </c>
      <c r="N49" s="107">
        <v>1.2999999999999999E-3</v>
      </c>
    </row>
    <row r="50" spans="2:14">
      <c r="B50" s="57" t="s">
        <v>542</v>
      </c>
      <c r="C50" s="110" t="s">
        <v>543</v>
      </c>
      <c r="D50" s="110" t="s">
        <v>390</v>
      </c>
      <c r="E50" s="110"/>
      <c r="F50" s="110" t="s">
        <v>514</v>
      </c>
      <c r="G50" s="110" t="s">
        <v>164</v>
      </c>
      <c r="H50" s="86">
        <v>5445</v>
      </c>
      <c r="I50" s="86">
        <v>16768</v>
      </c>
      <c r="J50" s="86">
        <v>0</v>
      </c>
      <c r="K50" s="86">
        <v>3370.86</v>
      </c>
      <c r="L50" s="107">
        <v>0</v>
      </c>
      <c r="M50" s="107">
        <v>2.7900000000000001E-2</v>
      </c>
      <c r="N50" s="107">
        <v>6.0000000000000001E-3</v>
      </c>
    </row>
    <row r="51" spans="2:14">
      <c r="B51" s="57" t="s">
        <v>544</v>
      </c>
      <c r="C51" s="110" t="s">
        <v>545</v>
      </c>
      <c r="D51" s="110" t="s">
        <v>390</v>
      </c>
      <c r="E51" s="110"/>
      <c r="F51" s="110" t="s">
        <v>514</v>
      </c>
      <c r="G51" s="110" t="s">
        <v>164</v>
      </c>
      <c r="H51" s="86">
        <v>21464</v>
      </c>
      <c r="I51" s="86">
        <v>7353</v>
      </c>
      <c r="J51" s="86">
        <v>0</v>
      </c>
      <c r="K51" s="86">
        <v>5826.89</v>
      </c>
      <c r="L51" s="107">
        <v>0</v>
      </c>
      <c r="M51" s="107">
        <v>4.82E-2</v>
      </c>
      <c r="N51" s="107">
        <v>1.03E-2</v>
      </c>
    </row>
    <row r="52" spans="2:14">
      <c r="B52" s="57" t="s">
        <v>546</v>
      </c>
      <c r="C52" s="110" t="s">
        <v>547</v>
      </c>
      <c r="D52" s="110" t="s">
        <v>390</v>
      </c>
      <c r="E52" s="110"/>
      <c r="F52" s="110" t="s">
        <v>514</v>
      </c>
      <c r="G52" s="110" t="s">
        <v>164</v>
      </c>
      <c r="H52" s="86">
        <v>8445</v>
      </c>
      <c r="I52" s="86">
        <v>3342</v>
      </c>
      <c r="J52" s="86">
        <v>0</v>
      </c>
      <c r="K52" s="86">
        <v>1042</v>
      </c>
      <c r="L52" s="107">
        <v>0</v>
      </c>
      <c r="M52" s="107">
        <v>8.6E-3</v>
      </c>
      <c r="N52" s="107">
        <v>1.8E-3</v>
      </c>
    </row>
    <row r="53" spans="2:14">
      <c r="B53" s="57" t="s">
        <v>548</v>
      </c>
      <c r="C53" s="110" t="s">
        <v>549</v>
      </c>
      <c r="D53" s="110" t="s">
        <v>390</v>
      </c>
      <c r="E53" s="110"/>
      <c r="F53" s="110" t="s">
        <v>514</v>
      </c>
      <c r="G53" s="110" t="s">
        <v>164</v>
      </c>
      <c r="H53" s="86">
        <v>3310</v>
      </c>
      <c r="I53" s="86">
        <v>13138</v>
      </c>
      <c r="J53" s="86">
        <v>0</v>
      </c>
      <c r="K53" s="86">
        <v>1605.53</v>
      </c>
      <c r="L53" s="107">
        <v>0</v>
      </c>
      <c r="M53" s="107">
        <v>1.3300000000000001E-2</v>
      </c>
      <c r="N53" s="107">
        <v>2.8000000000000004E-3</v>
      </c>
    </row>
    <row r="54" spans="2:14">
      <c r="B54" s="57" t="s">
        <v>550</v>
      </c>
      <c r="C54" s="110" t="s">
        <v>551</v>
      </c>
      <c r="D54" s="110" t="s">
        <v>390</v>
      </c>
      <c r="E54" s="110"/>
      <c r="F54" s="110" t="s">
        <v>514</v>
      </c>
      <c r="G54" s="110" t="s">
        <v>164</v>
      </c>
      <c r="H54" s="86">
        <v>20449</v>
      </c>
      <c r="I54" s="86">
        <v>2807</v>
      </c>
      <c r="J54" s="86">
        <v>0</v>
      </c>
      <c r="K54" s="86">
        <v>2119.2199999999998</v>
      </c>
      <c r="L54" s="107">
        <v>0</v>
      </c>
      <c r="M54" s="107">
        <v>1.7500000000000002E-2</v>
      </c>
      <c r="N54" s="107">
        <v>3.8E-3</v>
      </c>
    </row>
    <row r="55" spans="2:14">
      <c r="B55" s="57" t="s">
        <v>552</v>
      </c>
      <c r="C55" s="110" t="s">
        <v>553</v>
      </c>
      <c r="D55" s="110" t="s">
        <v>380</v>
      </c>
      <c r="E55" s="110"/>
      <c r="F55" s="110" t="s">
        <v>514</v>
      </c>
      <c r="G55" s="110" t="s">
        <v>164</v>
      </c>
      <c r="H55" s="86">
        <v>3063</v>
      </c>
      <c r="I55" s="86">
        <v>4095</v>
      </c>
      <c r="J55" s="86">
        <v>0</v>
      </c>
      <c r="K55" s="86">
        <v>463.09</v>
      </c>
      <c r="L55" s="107">
        <v>0</v>
      </c>
      <c r="M55" s="107">
        <v>3.8E-3</v>
      </c>
      <c r="N55" s="107">
        <v>8.0000000000000004E-4</v>
      </c>
    </row>
    <row r="56" spans="2:14">
      <c r="B56" s="57" t="s">
        <v>554</v>
      </c>
      <c r="C56" s="110" t="s">
        <v>555</v>
      </c>
      <c r="D56" s="110" t="s">
        <v>390</v>
      </c>
      <c r="E56" s="110"/>
      <c r="F56" s="110" t="s">
        <v>514</v>
      </c>
      <c r="G56" s="110" t="s">
        <v>164</v>
      </c>
      <c r="H56" s="86">
        <v>5082</v>
      </c>
      <c r="I56" s="86">
        <v>2683</v>
      </c>
      <c r="J56" s="86">
        <v>0</v>
      </c>
      <c r="K56" s="86">
        <v>503.4</v>
      </c>
      <c r="L56" s="107">
        <v>0</v>
      </c>
      <c r="M56" s="107">
        <v>4.1999999999999997E-3</v>
      </c>
      <c r="N56" s="107">
        <v>8.9999999999999998E-4</v>
      </c>
    </row>
    <row r="57" spans="2:14">
      <c r="B57" s="57" t="s">
        <v>556</v>
      </c>
      <c r="C57" s="110" t="s">
        <v>557</v>
      </c>
      <c r="D57" s="110" t="s">
        <v>380</v>
      </c>
      <c r="E57" s="110"/>
      <c r="F57" s="110" t="s">
        <v>514</v>
      </c>
      <c r="G57" s="110" t="s">
        <v>164</v>
      </c>
      <c r="H57" s="86">
        <v>475</v>
      </c>
      <c r="I57" s="86">
        <v>4430</v>
      </c>
      <c r="J57" s="86">
        <v>0</v>
      </c>
      <c r="K57" s="86">
        <v>77.69</v>
      </c>
      <c r="L57" s="107">
        <v>0</v>
      </c>
      <c r="M57" s="107">
        <v>5.9999999999999995E-4</v>
      </c>
      <c r="N57" s="107">
        <v>1E-4</v>
      </c>
    </row>
    <row r="58" spans="2:14">
      <c r="B58" s="57" t="s">
        <v>558</v>
      </c>
      <c r="C58" s="110" t="s">
        <v>559</v>
      </c>
      <c r="D58" s="110" t="s">
        <v>380</v>
      </c>
      <c r="E58" s="110"/>
      <c r="F58" s="110" t="s">
        <v>514</v>
      </c>
      <c r="G58" s="110" t="s">
        <v>164</v>
      </c>
      <c r="H58" s="86">
        <v>3679</v>
      </c>
      <c r="I58" s="86">
        <v>13318</v>
      </c>
      <c r="J58" s="86">
        <v>0</v>
      </c>
      <c r="K58" s="86">
        <v>1808.97</v>
      </c>
      <c r="L58" s="107">
        <v>0</v>
      </c>
      <c r="M58" s="107">
        <v>1.4999999999999999E-2</v>
      </c>
      <c r="N58" s="107">
        <v>3.2000000000000002E-3</v>
      </c>
    </row>
    <row r="59" spans="2:14">
      <c r="B59" s="57" t="s">
        <v>560</v>
      </c>
      <c r="C59" s="110" t="s">
        <v>561</v>
      </c>
      <c r="D59" s="110" t="s">
        <v>380</v>
      </c>
      <c r="E59" s="110"/>
      <c r="F59" s="110" t="s">
        <v>514</v>
      </c>
      <c r="G59" s="110" t="s">
        <v>164</v>
      </c>
      <c r="H59" s="86">
        <v>895</v>
      </c>
      <c r="I59" s="86">
        <v>36381</v>
      </c>
      <c r="J59" s="86">
        <v>1.2490000000000001</v>
      </c>
      <c r="K59" s="86">
        <v>1203.4000000000001</v>
      </c>
      <c r="L59" s="107">
        <v>0</v>
      </c>
      <c r="M59" s="107">
        <v>0.01</v>
      </c>
      <c r="N59" s="107">
        <v>2.0999999999999999E-3</v>
      </c>
    </row>
    <row r="60" spans="2:14">
      <c r="B60" s="57" t="s">
        <v>562</v>
      </c>
      <c r="C60" s="110" t="s">
        <v>563</v>
      </c>
      <c r="D60" s="110" t="s">
        <v>380</v>
      </c>
      <c r="E60" s="110"/>
      <c r="F60" s="110" t="s">
        <v>514</v>
      </c>
      <c r="G60" s="110" t="s">
        <v>164</v>
      </c>
      <c r="H60" s="86">
        <v>5898</v>
      </c>
      <c r="I60" s="86">
        <v>14992</v>
      </c>
      <c r="J60" s="86">
        <v>0</v>
      </c>
      <c r="K60" s="86">
        <v>3264.57</v>
      </c>
      <c r="L60" s="107">
        <v>0</v>
      </c>
      <c r="M60" s="107">
        <v>2.7000000000000003E-2</v>
      </c>
      <c r="N60" s="107">
        <v>5.7999999999999996E-3</v>
      </c>
    </row>
    <row r="61" spans="2:14">
      <c r="B61" s="57" t="s">
        <v>564</v>
      </c>
      <c r="C61" s="110" t="s">
        <v>565</v>
      </c>
      <c r="D61" s="110" t="s">
        <v>380</v>
      </c>
      <c r="E61" s="110"/>
      <c r="F61" s="110" t="s">
        <v>514</v>
      </c>
      <c r="G61" s="110" t="s">
        <v>164</v>
      </c>
      <c r="H61" s="86">
        <v>1498</v>
      </c>
      <c r="I61" s="86">
        <v>49954</v>
      </c>
      <c r="J61" s="86">
        <v>0</v>
      </c>
      <c r="K61" s="86">
        <v>2762.77</v>
      </c>
      <c r="L61" s="107">
        <v>0</v>
      </c>
      <c r="M61" s="107">
        <v>2.29E-2</v>
      </c>
      <c r="N61" s="107">
        <v>4.8999999999999998E-3</v>
      </c>
    </row>
    <row r="62" spans="2:14">
      <c r="B62" s="57" t="s">
        <v>566</v>
      </c>
      <c r="C62" s="110" t="s">
        <v>567</v>
      </c>
      <c r="D62" s="110" t="s">
        <v>390</v>
      </c>
      <c r="E62" s="110"/>
      <c r="F62" s="110" t="s">
        <v>514</v>
      </c>
      <c r="G62" s="110" t="s">
        <v>164</v>
      </c>
      <c r="H62" s="86">
        <v>1367</v>
      </c>
      <c r="I62" s="86">
        <v>34116</v>
      </c>
      <c r="J62" s="86">
        <v>2.9359999999999999</v>
      </c>
      <c r="K62" s="86">
        <v>1724.76</v>
      </c>
      <c r="L62" s="107">
        <v>0</v>
      </c>
      <c r="M62" s="107">
        <v>1.43E-2</v>
      </c>
      <c r="N62" s="107">
        <v>3.0999999999999999E-3</v>
      </c>
    </row>
    <row r="63" spans="2:14">
      <c r="B63" s="57" t="s">
        <v>568</v>
      </c>
      <c r="C63" s="110" t="s">
        <v>569</v>
      </c>
      <c r="D63" s="110" t="s">
        <v>390</v>
      </c>
      <c r="E63" s="110"/>
      <c r="F63" s="110" t="s">
        <v>514</v>
      </c>
      <c r="G63" s="110" t="s">
        <v>164</v>
      </c>
      <c r="H63" s="86">
        <v>1932</v>
      </c>
      <c r="I63" s="86">
        <v>43811</v>
      </c>
      <c r="J63" s="86">
        <v>8.7650000000000006</v>
      </c>
      <c r="K63" s="86">
        <v>3133.78</v>
      </c>
      <c r="L63" s="107">
        <v>0</v>
      </c>
      <c r="M63" s="107">
        <v>2.5899999999999999E-2</v>
      </c>
      <c r="N63" s="107">
        <v>5.6000000000000008E-3</v>
      </c>
    </row>
    <row r="64" spans="2:14">
      <c r="B64" s="57" t="s">
        <v>570</v>
      </c>
      <c r="C64" s="110" t="s">
        <v>571</v>
      </c>
      <c r="D64" s="110" t="s">
        <v>390</v>
      </c>
      <c r="E64" s="110"/>
      <c r="F64" s="110" t="s">
        <v>514</v>
      </c>
      <c r="G64" s="110" t="s">
        <v>164</v>
      </c>
      <c r="H64" s="86">
        <v>3636</v>
      </c>
      <c r="I64" s="86">
        <v>4130</v>
      </c>
      <c r="J64" s="86">
        <v>0</v>
      </c>
      <c r="K64" s="86">
        <v>554.41999999999996</v>
      </c>
      <c r="L64" s="107">
        <v>0</v>
      </c>
      <c r="M64" s="107">
        <v>4.5999999999999999E-3</v>
      </c>
      <c r="N64" s="107">
        <v>1E-3</v>
      </c>
    </row>
    <row r="65" spans="2:14">
      <c r="B65" s="57" t="s">
        <v>572</v>
      </c>
      <c r="C65" s="110" t="s">
        <v>573</v>
      </c>
      <c r="D65" s="110" t="s">
        <v>390</v>
      </c>
      <c r="E65" s="110"/>
      <c r="F65" s="110" t="s">
        <v>514</v>
      </c>
      <c r="G65" s="110" t="s">
        <v>164</v>
      </c>
      <c r="H65" s="86">
        <v>16448</v>
      </c>
      <c r="I65" s="86">
        <v>6344</v>
      </c>
      <c r="J65" s="86">
        <v>0</v>
      </c>
      <c r="K65" s="86">
        <v>3852.46</v>
      </c>
      <c r="L65" s="107">
        <v>0</v>
      </c>
      <c r="M65" s="107">
        <v>3.1899999999999998E-2</v>
      </c>
      <c r="N65" s="107">
        <v>6.8000000000000005E-3</v>
      </c>
    </row>
    <row r="66" spans="2:14">
      <c r="B66" s="57" t="s">
        <v>574</v>
      </c>
      <c r="C66" s="110" t="s">
        <v>575</v>
      </c>
      <c r="D66" s="110" t="s">
        <v>390</v>
      </c>
      <c r="E66" s="110"/>
      <c r="F66" s="110" t="s">
        <v>514</v>
      </c>
      <c r="G66" s="110" t="s">
        <v>164</v>
      </c>
      <c r="H66" s="86">
        <v>5556</v>
      </c>
      <c r="I66" s="86">
        <v>17114</v>
      </c>
      <c r="J66" s="86">
        <v>0</v>
      </c>
      <c r="K66" s="86">
        <v>3510.55</v>
      </c>
      <c r="L66" s="107">
        <v>0</v>
      </c>
      <c r="M66" s="107">
        <v>2.8999999999999998E-2</v>
      </c>
      <c r="N66" s="107">
        <v>6.1999999999999998E-3</v>
      </c>
    </row>
    <row r="67" spans="2:14">
      <c r="B67" s="57" t="s">
        <v>576</v>
      </c>
      <c r="C67" s="110" t="s">
        <v>577</v>
      </c>
      <c r="D67" s="110" t="s">
        <v>390</v>
      </c>
      <c r="E67" s="110"/>
      <c r="F67" s="110" t="s">
        <v>514</v>
      </c>
      <c r="G67" s="110" t="s">
        <v>164</v>
      </c>
      <c r="H67" s="86">
        <v>82516</v>
      </c>
      <c r="I67" s="86">
        <v>2113</v>
      </c>
      <c r="J67" s="86">
        <v>0</v>
      </c>
      <c r="K67" s="86">
        <v>6437.23</v>
      </c>
      <c r="L67" s="107">
        <v>0</v>
      </c>
      <c r="M67" s="107">
        <v>5.33E-2</v>
      </c>
      <c r="N67" s="107">
        <v>1.1399999999999999E-2</v>
      </c>
    </row>
    <row r="68" spans="2:14">
      <c r="B68" s="57" t="s">
        <v>578</v>
      </c>
      <c r="C68" s="110" t="s">
        <v>579</v>
      </c>
      <c r="D68" s="110" t="s">
        <v>390</v>
      </c>
      <c r="E68" s="110"/>
      <c r="F68" s="110" t="s">
        <v>514</v>
      </c>
      <c r="G68" s="110" t="s">
        <v>164</v>
      </c>
      <c r="H68" s="86">
        <v>6086</v>
      </c>
      <c r="I68" s="86">
        <v>8065</v>
      </c>
      <c r="J68" s="86">
        <v>0</v>
      </c>
      <c r="K68" s="86">
        <v>1812.17</v>
      </c>
      <c r="L68" s="107">
        <v>0</v>
      </c>
      <c r="M68" s="107">
        <v>1.4999999999999999E-2</v>
      </c>
      <c r="N68" s="107">
        <v>3.2000000000000002E-3</v>
      </c>
    </row>
    <row r="69" spans="2:14">
      <c r="B69" s="57" t="s">
        <v>580</v>
      </c>
      <c r="C69" s="110" t="s">
        <v>581</v>
      </c>
      <c r="D69" s="110" t="s">
        <v>390</v>
      </c>
      <c r="E69" s="110"/>
      <c r="F69" s="110" t="s">
        <v>514</v>
      </c>
      <c r="G69" s="110" t="s">
        <v>164</v>
      </c>
      <c r="H69" s="86">
        <v>4117</v>
      </c>
      <c r="I69" s="86">
        <v>6472</v>
      </c>
      <c r="J69" s="86">
        <v>0</v>
      </c>
      <c r="K69" s="86">
        <v>983.74</v>
      </c>
      <c r="L69" s="107">
        <v>0</v>
      </c>
      <c r="M69" s="107">
        <v>8.1000000000000013E-3</v>
      </c>
      <c r="N69" s="107">
        <v>1.7000000000000001E-3</v>
      </c>
    </row>
    <row r="70" spans="2:14">
      <c r="B70" s="57" t="s">
        <v>582</v>
      </c>
      <c r="C70" s="110" t="s">
        <v>583</v>
      </c>
      <c r="D70" s="110" t="s">
        <v>390</v>
      </c>
      <c r="E70" s="110"/>
      <c r="F70" s="110" t="s">
        <v>514</v>
      </c>
      <c r="G70" s="110" t="s">
        <v>164</v>
      </c>
      <c r="H70" s="86">
        <v>1328</v>
      </c>
      <c r="I70" s="86">
        <v>3925</v>
      </c>
      <c r="J70" s="86">
        <v>0</v>
      </c>
      <c r="K70" s="86">
        <v>192.44</v>
      </c>
      <c r="L70" s="107">
        <v>0</v>
      </c>
      <c r="M70" s="107">
        <v>1.6000000000000001E-3</v>
      </c>
      <c r="N70" s="107">
        <v>2.9999999999999997E-4</v>
      </c>
    </row>
    <row r="71" spans="2:14">
      <c r="B71" s="57" t="s">
        <v>584</v>
      </c>
      <c r="C71" s="110" t="s">
        <v>585</v>
      </c>
      <c r="D71" s="110" t="s">
        <v>390</v>
      </c>
      <c r="E71" s="110"/>
      <c r="F71" s="110" t="s">
        <v>514</v>
      </c>
      <c r="G71" s="110" t="s">
        <v>164</v>
      </c>
      <c r="H71" s="86">
        <v>10989</v>
      </c>
      <c r="I71" s="86">
        <v>3139</v>
      </c>
      <c r="J71" s="86">
        <v>0</v>
      </c>
      <c r="K71" s="86">
        <v>1273.54</v>
      </c>
      <c r="L71" s="107">
        <v>0</v>
      </c>
      <c r="M71" s="107">
        <v>1.0500000000000001E-2</v>
      </c>
      <c r="N71" s="107">
        <v>2.3E-3</v>
      </c>
    </row>
    <row r="72" spans="2:14">
      <c r="B72" s="57" t="s">
        <v>586</v>
      </c>
      <c r="C72" s="110" t="s">
        <v>587</v>
      </c>
      <c r="D72" s="110" t="s">
        <v>390</v>
      </c>
      <c r="E72" s="110"/>
      <c r="F72" s="110" t="s">
        <v>514</v>
      </c>
      <c r="G72" s="110" t="s">
        <v>164</v>
      </c>
      <c r="H72" s="86">
        <v>5538</v>
      </c>
      <c r="I72" s="86">
        <v>10641</v>
      </c>
      <c r="J72" s="86">
        <v>0</v>
      </c>
      <c r="K72" s="86">
        <v>2175.69</v>
      </c>
      <c r="L72" s="107">
        <v>0</v>
      </c>
      <c r="M72" s="107">
        <v>1.8000000000000002E-2</v>
      </c>
      <c r="N72" s="107">
        <v>3.9000000000000003E-3</v>
      </c>
    </row>
    <row r="73" spans="2:14">
      <c r="B73" s="54" t="s">
        <v>264</v>
      </c>
      <c r="C73" s="111"/>
      <c r="D73" s="111"/>
      <c r="E73" s="111"/>
      <c r="F73" s="111"/>
      <c r="G73" s="111"/>
      <c r="H73" s="85"/>
      <c r="I73" s="85"/>
      <c r="J73" s="85"/>
      <c r="K73" s="85"/>
      <c r="L73" s="106"/>
      <c r="M73" s="106"/>
      <c r="N73" s="106"/>
    </row>
    <row r="74" spans="2:14">
      <c r="B74" s="57" t="s">
        <v>274</v>
      </c>
      <c r="C74" s="110"/>
      <c r="D74" s="110"/>
      <c r="E74" s="110"/>
      <c r="F74" s="110"/>
      <c r="G74" s="110"/>
      <c r="H74" s="86"/>
      <c r="I74" s="86"/>
      <c r="J74" s="86">
        <v>0</v>
      </c>
      <c r="K74" s="86"/>
      <c r="L74" s="107"/>
      <c r="M74" s="107">
        <v>0</v>
      </c>
      <c r="N74" s="107"/>
    </row>
    <row r="75" spans="2:14">
      <c r="B75" s="54" t="s">
        <v>72</v>
      </c>
      <c r="C75" s="111"/>
      <c r="D75" s="111"/>
      <c r="E75" s="111"/>
      <c r="F75" s="111"/>
      <c r="G75" s="111"/>
      <c r="H75" s="85"/>
      <c r="I75" s="85"/>
      <c r="J75" s="85"/>
      <c r="K75" s="85"/>
      <c r="L75" s="106"/>
      <c r="M75" s="106"/>
      <c r="N75" s="106"/>
    </row>
    <row r="76" spans="2:14">
      <c r="B76" s="57" t="s">
        <v>274</v>
      </c>
      <c r="C76" s="110"/>
      <c r="D76" s="110"/>
      <c r="E76" s="110"/>
      <c r="F76" s="110"/>
      <c r="G76" s="110"/>
      <c r="H76" s="86"/>
      <c r="I76" s="86"/>
      <c r="J76" s="86">
        <v>0</v>
      </c>
      <c r="K76" s="86"/>
      <c r="L76" s="107"/>
      <c r="M76" s="107">
        <v>0</v>
      </c>
      <c r="N76" s="107"/>
    </row>
    <row r="77" spans="2:14">
      <c r="B77" s="54" t="s">
        <v>82</v>
      </c>
      <c r="C77" s="111"/>
      <c r="D77" s="111"/>
      <c r="E77" s="111"/>
      <c r="F77" s="111"/>
      <c r="G77" s="111"/>
      <c r="H77" s="85"/>
      <c r="I77" s="85"/>
      <c r="J77" s="85"/>
      <c r="K77" s="85"/>
      <c r="L77" s="106"/>
      <c r="M77" s="106"/>
      <c r="N77" s="106"/>
    </row>
    <row r="78" spans="2:14">
      <c r="B78" s="113" t="s">
        <v>274</v>
      </c>
      <c r="C78" s="110"/>
      <c r="D78" s="110"/>
      <c r="E78" s="110"/>
      <c r="F78" s="110"/>
      <c r="G78" s="110"/>
      <c r="H78" s="86"/>
      <c r="I78" s="86"/>
      <c r="J78" s="86">
        <v>0</v>
      </c>
      <c r="K78" s="86"/>
      <c r="L78" s="107"/>
      <c r="M78" s="107">
        <v>0</v>
      </c>
      <c r="N78" s="107"/>
    </row>
    <row r="79" spans="2:14">
      <c r="B79" s="6" t="s">
        <v>249</v>
      </c>
      <c r="D79" s="1"/>
      <c r="E79" s="1"/>
      <c r="F79" s="1"/>
      <c r="G79" s="1"/>
    </row>
    <row r="80" spans="2:14">
      <c r="B80" s="6" t="s">
        <v>133</v>
      </c>
      <c r="D80" s="1"/>
      <c r="E80" s="1"/>
      <c r="F80" s="1"/>
      <c r="G80" s="1"/>
    </row>
    <row r="81" spans="2:14">
      <c r="B81" s="6" t="s">
        <v>245</v>
      </c>
      <c r="D81" s="1"/>
      <c r="E81" s="1"/>
      <c r="F81" s="1"/>
      <c r="G81" s="1"/>
    </row>
    <row r="82" spans="2:14">
      <c r="B82" s="6" t="s">
        <v>246</v>
      </c>
      <c r="D82" s="1"/>
      <c r="E82" s="1"/>
      <c r="F82" s="1"/>
      <c r="G82" s="1"/>
    </row>
    <row r="83" spans="2:14">
      <c r="B83" s="6" t="s">
        <v>247</v>
      </c>
      <c r="D83" s="1"/>
      <c r="E83" s="1"/>
      <c r="F83" s="1"/>
      <c r="G83" s="1"/>
    </row>
    <row r="84" spans="2:14">
      <c r="B84" s="128" t="s">
        <v>256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</row>
    <row r="85" spans="2:14">
      <c r="D85" s="1"/>
      <c r="E85" s="1"/>
      <c r="F85" s="1"/>
      <c r="G85" s="1"/>
    </row>
    <row r="86" spans="2:14">
      <c r="D86" s="1"/>
      <c r="E86" s="1"/>
      <c r="F86" s="1"/>
      <c r="G86" s="1"/>
    </row>
    <row r="87" spans="2:14">
      <c r="D87" s="1"/>
      <c r="E87" s="1"/>
      <c r="F87" s="1"/>
      <c r="G87" s="1"/>
    </row>
    <row r="88" spans="2:14">
      <c r="D88" s="1"/>
      <c r="E88" s="1"/>
      <c r="F88" s="1"/>
      <c r="G88" s="1"/>
    </row>
    <row r="89" spans="2:14">
      <c r="D89" s="1"/>
      <c r="E89" s="1"/>
      <c r="F89" s="1"/>
      <c r="G89" s="1"/>
    </row>
    <row r="90" spans="2:14"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84:N84"/>
  </mergeCells>
  <phoneticPr fontId="4" type="noConversion"/>
  <dataValidations count="1">
    <dataValidation allowBlank="1" showInputMessage="1" showErrorMessage="1" sqref="J5:J7 J10:J11 K5:XFD11 A5:I11 A50:A1048576 O50:XFD1048576 B85:N1048576 B50:N83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B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12.5546875" style="1" bestFit="1" customWidth="1"/>
    <col min="11" max="11" width="11.77734375" style="1" bestFit="1" customWidth="1"/>
    <col min="12" max="12" width="12.5546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8" t="s">
        <v>279</v>
      </c>
    </row>
    <row r="2" spans="2:65">
      <c r="B2" s="78" t="s">
        <v>280</v>
      </c>
    </row>
    <row r="3" spans="2:65">
      <c r="B3" s="78" t="s">
        <v>644</v>
      </c>
    </row>
    <row r="4" spans="2:65">
      <c r="B4" s="78" t="s">
        <v>645</v>
      </c>
    </row>
    <row r="6" spans="2:6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5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6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60" t="s">
        <v>12</v>
      </c>
      <c r="O10" s="60" t="s">
        <v>13</v>
      </c>
      <c r="P10" s="5"/>
      <c r="BG10" s="1"/>
      <c r="BH10" s="3"/>
      <c r="BI10" s="1"/>
    </row>
    <row r="11" spans="2:65" s="4" customFormat="1" ht="18" customHeight="1">
      <c r="B11" s="53" t="s">
        <v>31</v>
      </c>
      <c r="C11" s="81"/>
      <c r="D11" s="81"/>
      <c r="E11" s="81"/>
      <c r="F11" s="81"/>
      <c r="G11" s="81"/>
      <c r="H11" s="81"/>
      <c r="I11" s="81"/>
      <c r="J11" s="80">
        <v>11184.55</v>
      </c>
      <c r="K11" s="80"/>
      <c r="L11" s="80">
        <v>11586.29</v>
      </c>
      <c r="M11" s="105"/>
      <c r="N11" s="105"/>
      <c r="O11" s="105">
        <v>2.0499999999999997E-2</v>
      </c>
      <c r="P11" s="5"/>
      <c r="BG11" s="1"/>
      <c r="BH11" s="3"/>
      <c r="BI11" s="1"/>
      <c r="BM11" s="1"/>
    </row>
    <row r="12" spans="2:65" customFormat="1" ht="18" customHeight="1">
      <c r="B12" s="56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6.2">
      <c r="B13" s="56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6">
      <c r="B14" s="62" t="s">
        <v>274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6.2">
      <c r="B15" s="56" t="s">
        <v>588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6">
      <c r="B16" s="62" t="s">
        <v>274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6.2">
      <c r="B17" s="56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6">
      <c r="B18" s="62" t="s">
        <v>274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6.2">
      <c r="B19" s="56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6">
      <c r="B20" s="62" t="s">
        <v>274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6.2">
      <c r="B21" s="56" t="s">
        <v>231</v>
      </c>
      <c r="C21" s="111"/>
      <c r="D21" s="111"/>
      <c r="E21" s="111"/>
      <c r="F21" s="111"/>
      <c r="G21" s="111"/>
      <c r="H21" s="111"/>
      <c r="I21" s="111"/>
      <c r="J21" s="85">
        <v>11184.55</v>
      </c>
      <c r="K21" s="85"/>
      <c r="L21" s="85">
        <v>11586.29</v>
      </c>
      <c r="M21" s="106"/>
      <c r="N21" s="106"/>
      <c r="O21" s="106">
        <v>2.0499999999999997E-2</v>
      </c>
    </row>
    <row r="22" spans="2:15" customFormat="1" ht="16.2">
      <c r="B22" s="56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6">
      <c r="B23" s="62" t="s">
        <v>274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6.2">
      <c r="B24" s="56" t="s">
        <v>588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2" t="s">
        <v>274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6" t="s">
        <v>30</v>
      </c>
      <c r="C26" s="111"/>
      <c r="D26" s="111"/>
      <c r="E26" s="111"/>
      <c r="F26" s="111"/>
      <c r="G26" s="111"/>
      <c r="H26" s="111"/>
      <c r="I26" s="111"/>
      <c r="J26" s="85">
        <v>11184.55</v>
      </c>
      <c r="K26" s="85"/>
      <c r="L26" s="85">
        <v>11586.29</v>
      </c>
      <c r="M26" s="106"/>
      <c r="N26" s="106"/>
      <c r="O26" s="106">
        <v>2.0499999999999997E-2</v>
      </c>
    </row>
    <row r="27" spans="2:15">
      <c r="B27" s="62" t="s">
        <v>274</v>
      </c>
      <c r="C27" s="110"/>
      <c r="D27" s="110"/>
      <c r="E27" s="110"/>
      <c r="F27" s="110"/>
      <c r="G27" s="110"/>
      <c r="H27" s="110"/>
      <c r="I27" s="110"/>
      <c r="J27" s="86"/>
      <c r="K27" s="86"/>
      <c r="L27" s="86"/>
      <c r="M27" s="107"/>
      <c r="N27" s="107"/>
      <c r="O27" s="107"/>
    </row>
    <row r="28" spans="2:15">
      <c r="B28" s="62" t="s">
        <v>589</v>
      </c>
      <c r="C28" s="110" t="s">
        <v>590</v>
      </c>
      <c r="D28" s="110" t="s">
        <v>26</v>
      </c>
      <c r="E28" s="110">
        <v>6467</v>
      </c>
      <c r="F28" s="110" t="s">
        <v>514</v>
      </c>
      <c r="G28" s="110">
        <v>0</v>
      </c>
      <c r="H28" s="110" t="s">
        <v>282</v>
      </c>
      <c r="I28" s="110" t="s">
        <v>164</v>
      </c>
      <c r="J28" s="86">
        <v>739.69</v>
      </c>
      <c r="K28" s="86">
        <v>116124</v>
      </c>
      <c r="L28" s="86">
        <v>3171.27</v>
      </c>
      <c r="M28" s="107">
        <v>0</v>
      </c>
      <c r="N28" s="107">
        <v>0.2737</v>
      </c>
      <c r="O28" s="107">
        <v>5.6000000000000008E-3</v>
      </c>
    </row>
    <row r="29" spans="2:15">
      <c r="B29" s="62" t="s">
        <v>591</v>
      </c>
      <c r="C29" s="110" t="s">
        <v>592</v>
      </c>
      <c r="D29" s="110" t="s">
        <v>26</v>
      </c>
      <c r="E29" s="110">
        <v>5617</v>
      </c>
      <c r="F29" s="110" t="s">
        <v>514</v>
      </c>
      <c r="G29" s="110">
        <v>0</v>
      </c>
      <c r="H29" s="110" t="s">
        <v>282</v>
      </c>
      <c r="I29" s="110" t="s">
        <v>164</v>
      </c>
      <c r="J29" s="86">
        <v>10444.86</v>
      </c>
      <c r="K29" s="86">
        <v>21821.8</v>
      </c>
      <c r="L29" s="86">
        <v>8415.02</v>
      </c>
      <c r="M29" s="107">
        <v>0</v>
      </c>
      <c r="N29" s="107">
        <v>0.72629999999999995</v>
      </c>
      <c r="O29" s="107">
        <v>1.49E-2</v>
      </c>
    </row>
    <row r="30" spans="2:15">
      <c r="B30" s="56" t="s">
        <v>72</v>
      </c>
      <c r="C30" s="111"/>
      <c r="D30" s="111"/>
      <c r="E30" s="111"/>
      <c r="F30" s="111"/>
      <c r="G30" s="111"/>
      <c r="H30" s="111"/>
      <c r="I30" s="111"/>
      <c r="J30" s="85"/>
      <c r="K30" s="85"/>
      <c r="L30" s="85"/>
      <c r="M30" s="106"/>
      <c r="N30" s="106"/>
      <c r="O30" s="106"/>
    </row>
    <row r="31" spans="2:15">
      <c r="B31" s="115" t="s">
        <v>274</v>
      </c>
      <c r="C31" s="110"/>
      <c r="D31" s="110"/>
      <c r="E31" s="110"/>
      <c r="F31" s="110"/>
      <c r="G31" s="110"/>
      <c r="H31" s="110"/>
      <c r="I31" s="110"/>
      <c r="J31" s="86"/>
      <c r="K31" s="86"/>
      <c r="L31" s="86"/>
      <c r="M31" s="107"/>
      <c r="N31" s="107"/>
      <c r="O31" s="107"/>
    </row>
    <row r="32" spans="2:15">
      <c r="B32" s="6" t="s">
        <v>249</v>
      </c>
      <c r="D32" s="1"/>
      <c r="E32" s="1"/>
    </row>
    <row r="33" spans="2:15">
      <c r="B33" s="6" t="s">
        <v>133</v>
      </c>
      <c r="D33" s="1"/>
      <c r="E33" s="1"/>
    </row>
    <row r="34" spans="2:15">
      <c r="B34" s="6" t="s">
        <v>245</v>
      </c>
      <c r="C34" s="1"/>
      <c r="D34" s="1"/>
      <c r="E34" s="1"/>
    </row>
    <row r="35" spans="2:15">
      <c r="B35" s="6" t="s">
        <v>246</v>
      </c>
      <c r="C35" s="1"/>
      <c r="D35" s="1"/>
      <c r="E35" s="1"/>
    </row>
    <row r="36" spans="2:15"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21875" style="2" bestFit="1" customWidth="1"/>
    <col min="4" max="4" width="10.33203125" style="2" customWidth="1"/>
    <col min="5" max="5" width="32.77734375" style="2" bestFit="1" customWidth="1"/>
    <col min="6" max="6" width="12.44140625" style="1" bestFit="1" customWidth="1"/>
    <col min="7" max="7" width="12.5546875" style="1" bestFit="1" customWidth="1"/>
    <col min="8" max="8" width="9.77734375" style="1" bestFit="1" customWidth="1"/>
    <col min="9" max="9" width="9.441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279</v>
      </c>
    </row>
    <row r="2" spans="2:60">
      <c r="B2" s="78" t="s">
        <v>280</v>
      </c>
    </row>
    <row r="3" spans="2:60">
      <c r="B3" s="78" t="s">
        <v>644</v>
      </c>
    </row>
    <row r="4" spans="2:60">
      <c r="B4" s="78" t="s">
        <v>645</v>
      </c>
    </row>
    <row r="6" spans="2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0" ht="26.25" customHeight="1">
      <c r="B7" s="141" t="s">
        <v>113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2:60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BD8" s="1"/>
      <c r="BE8" s="1"/>
    </row>
    <row r="9" spans="2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C10" s="1"/>
      <c r="BD10" s="3"/>
      <c r="BE10" s="1"/>
    </row>
    <row r="11" spans="2:60" s="4" customFormat="1" ht="18" customHeight="1">
      <c r="B11" s="53" t="s">
        <v>51</v>
      </c>
      <c r="C11" s="81"/>
      <c r="D11" s="81"/>
      <c r="E11" s="81"/>
      <c r="F11" s="81"/>
      <c r="G11" s="80">
        <v>32965</v>
      </c>
      <c r="H11" s="80"/>
      <c r="I11" s="80">
        <v>856</v>
      </c>
      <c r="J11" s="105"/>
      <c r="K11" s="105"/>
      <c r="L11" s="105">
        <v>1.5E-3</v>
      </c>
      <c r="BC11" s="1"/>
      <c r="BD11" s="3"/>
      <c r="BE11" s="1"/>
      <c r="BG11" s="1"/>
    </row>
    <row r="12" spans="2:60" customFormat="1" ht="18" customHeight="1">
      <c r="B12" s="56" t="s">
        <v>593</v>
      </c>
      <c r="C12" s="111"/>
      <c r="D12" s="111"/>
      <c r="E12" s="111"/>
      <c r="F12" s="111"/>
      <c r="G12" s="85">
        <v>16500</v>
      </c>
      <c r="H12" s="85"/>
      <c r="I12" s="85">
        <v>247.5</v>
      </c>
      <c r="J12" s="106"/>
      <c r="K12" s="106"/>
      <c r="L12" s="106">
        <v>4.0000000000000002E-4</v>
      </c>
    </row>
    <row r="13" spans="2:60" customFormat="1" ht="15.6">
      <c r="B13" s="63" t="s">
        <v>274</v>
      </c>
      <c r="C13" s="110"/>
      <c r="D13" s="110"/>
      <c r="E13" s="110"/>
      <c r="F13" s="110"/>
      <c r="G13" s="86"/>
      <c r="H13" s="86"/>
      <c r="I13" s="86"/>
      <c r="J13" s="107"/>
      <c r="K13" s="107"/>
      <c r="L13" s="107"/>
    </row>
    <row r="14" spans="2:60" customFormat="1" ht="15.6">
      <c r="B14" s="63" t="s">
        <v>594</v>
      </c>
      <c r="C14" s="110">
        <v>1179613</v>
      </c>
      <c r="D14" s="110" t="s">
        <v>142</v>
      </c>
      <c r="E14" s="110" t="s">
        <v>318</v>
      </c>
      <c r="F14" s="110" t="s">
        <v>165</v>
      </c>
      <c r="G14" s="86">
        <v>16500</v>
      </c>
      <c r="H14" s="86">
        <v>1500</v>
      </c>
      <c r="I14" s="86">
        <v>247.5</v>
      </c>
      <c r="J14" s="107">
        <v>8.3000000000000001E-3</v>
      </c>
      <c r="K14" s="107">
        <v>0.28910000000000002</v>
      </c>
      <c r="L14" s="107">
        <v>4.0000000000000002E-4</v>
      </c>
    </row>
    <row r="15" spans="2:60" customFormat="1" ht="16.2">
      <c r="B15" s="56" t="s">
        <v>233</v>
      </c>
      <c r="C15" s="111"/>
      <c r="D15" s="111"/>
      <c r="E15" s="111"/>
      <c r="F15" s="111"/>
      <c r="G15" s="85">
        <v>16465</v>
      </c>
      <c r="H15" s="85"/>
      <c r="I15" s="85">
        <v>608.5</v>
      </c>
      <c r="J15" s="106"/>
      <c r="K15" s="106"/>
      <c r="L15" s="106">
        <v>1.1000000000000001E-3</v>
      </c>
    </row>
    <row r="16" spans="2:60" customFormat="1" ht="15.6">
      <c r="B16" s="63" t="s">
        <v>274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5.6">
      <c r="B17" s="116" t="s">
        <v>595</v>
      </c>
      <c r="C17" s="110" t="s">
        <v>596</v>
      </c>
      <c r="D17" s="110" t="s">
        <v>380</v>
      </c>
      <c r="E17" s="110" t="s">
        <v>395</v>
      </c>
      <c r="F17" s="110" t="s">
        <v>164</v>
      </c>
      <c r="G17" s="86">
        <v>16465</v>
      </c>
      <c r="H17" s="86">
        <v>1001</v>
      </c>
      <c r="I17" s="86">
        <v>608.5</v>
      </c>
      <c r="J17" s="107">
        <v>0</v>
      </c>
      <c r="K17" s="107">
        <v>0.71090000000000009</v>
      </c>
      <c r="L17" s="107">
        <v>1.1000000000000001E-3</v>
      </c>
    </row>
    <row r="18" spans="1:12" customFormat="1">
      <c r="A18" s="1"/>
      <c r="B18" s="6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6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28" t="s">
        <v>256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88671875" style="1" bestFit="1" customWidth="1"/>
    <col min="8" max="8" width="11.77734375" style="1" bestFit="1" customWidth="1"/>
    <col min="9" max="9" width="10.109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8" t="s">
        <v>279</v>
      </c>
    </row>
    <row r="2" spans="2:61">
      <c r="B2" s="78" t="s">
        <v>280</v>
      </c>
    </row>
    <row r="3" spans="2:61">
      <c r="B3" s="78" t="s">
        <v>644</v>
      </c>
    </row>
    <row r="4" spans="2:61">
      <c r="B4" s="78" t="s">
        <v>645</v>
      </c>
    </row>
    <row r="6" spans="2:6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D10" s="1"/>
      <c r="BE10" s="3"/>
      <c r="BF10" s="1"/>
    </row>
    <row r="11" spans="2:61" s="4" customFormat="1" ht="18" customHeight="1">
      <c r="B11" s="53" t="s">
        <v>53</v>
      </c>
      <c r="C11" s="81"/>
      <c r="D11" s="81"/>
      <c r="E11" s="81"/>
      <c r="F11" s="81"/>
      <c r="G11" s="80">
        <v>-45</v>
      </c>
      <c r="H11" s="80"/>
      <c r="I11" s="80">
        <v>-480.48</v>
      </c>
      <c r="J11" s="105"/>
      <c r="K11" s="105"/>
      <c r="L11" s="105">
        <v>-8.9999999999999998E-4</v>
      </c>
      <c r="BD11" s="1"/>
      <c r="BE11" s="3"/>
      <c r="BF11" s="1"/>
      <c r="BH11" s="1"/>
    </row>
    <row r="12" spans="2:61" customFormat="1" ht="16.2">
      <c r="B12" s="54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6.2">
      <c r="B13" s="54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6">
      <c r="B14" s="57" t="s">
        <v>274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6.2">
      <c r="B15" s="54" t="s">
        <v>597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6">
      <c r="B16" s="57" t="s">
        <v>274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2:12" customFormat="1" ht="16.2">
      <c r="B17" s="54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2:12" customFormat="1" ht="15.6">
      <c r="B18" s="57" t="s">
        <v>274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2:12" customFormat="1" ht="16.2">
      <c r="B19" s="54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2:12" customFormat="1" ht="15.6">
      <c r="B20" s="57" t="s">
        <v>274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2:12" customFormat="1" ht="16.2">
      <c r="B21" s="54" t="s">
        <v>231</v>
      </c>
      <c r="C21" s="111"/>
      <c r="D21" s="111"/>
      <c r="E21" s="111"/>
      <c r="F21" s="111"/>
      <c r="G21" s="85">
        <v>-45</v>
      </c>
      <c r="H21" s="85"/>
      <c r="I21" s="85">
        <v>-480.48</v>
      </c>
      <c r="J21" s="106"/>
      <c r="K21" s="106"/>
      <c r="L21" s="106">
        <v>-8.9999999999999998E-4</v>
      </c>
    </row>
    <row r="22" spans="2:12" customFormat="1" ht="16.2">
      <c r="B22" s="54" t="s">
        <v>219</v>
      </c>
      <c r="C22" s="111"/>
      <c r="D22" s="111"/>
      <c r="E22" s="111"/>
      <c r="F22" s="111"/>
      <c r="G22" s="85">
        <v>-45</v>
      </c>
      <c r="H22" s="85"/>
      <c r="I22" s="85">
        <v>-480.48</v>
      </c>
      <c r="J22" s="106"/>
      <c r="K22" s="106"/>
      <c r="L22" s="106">
        <v>-8.9999999999999998E-4</v>
      </c>
    </row>
    <row r="23" spans="2:12" customFormat="1" ht="15.6">
      <c r="B23" s="57" t="s">
        <v>274</v>
      </c>
      <c r="C23" s="110"/>
      <c r="D23" s="110"/>
      <c r="E23" s="110"/>
      <c r="F23" s="110"/>
      <c r="G23" s="86"/>
      <c r="H23" s="86"/>
      <c r="I23" s="86"/>
      <c r="J23" s="107"/>
      <c r="K23" s="107"/>
      <c r="L23" s="107"/>
    </row>
    <row r="24" spans="2:12" customFormat="1" ht="15.6">
      <c r="B24" s="57" t="s">
        <v>598</v>
      </c>
      <c r="C24" s="110">
        <v>78883873</v>
      </c>
      <c r="D24" s="110" t="s">
        <v>390</v>
      </c>
      <c r="E24" s="110" t="s">
        <v>599</v>
      </c>
      <c r="F24" s="110" t="s">
        <v>164</v>
      </c>
      <c r="G24" s="86">
        <v>-45</v>
      </c>
      <c r="H24" s="86">
        <v>289200</v>
      </c>
      <c r="I24" s="86">
        <v>-480.48</v>
      </c>
      <c r="J24" s="107">
        <v>0</v>
      </c>
      <c r="K24" s="107">
        <v>1</v>
      </c>
      <c r="L24" s="107">
        <v>-8.9999999999999998E-4</v>
      </c>
    </row>
    <row r="25" spans="2:12" customFormat="1" ht="16.2">
      <c r="B25" s="54" t="s">
        <v>224</v>
      </c>
      <c r="C25" s="111"/>
      <c r="D25" s="111"/>
      <c r="E25" s="111"/>
      <c r="F25" s="111"/>
      <c r="G25" s="85"/>
      <c r="H25" s="85"/>
      <c r="I25" s="85"/>
      <c r="J25" s="106"/>
      <c r="K25" s="106"/>
      <c r="L25" s="106"/>
    </row>
    <row r="26" spans="2:12" customFormat="1" ht="15.6">
      <c r="B26" s="57" t="s">
        <v>274</v>
      </c>
      <c r="C26" s="110"/>
      <c r="D26" s="110"/>
      <c r="E26" s="110"/>
      <c r="F26" s="110"/>
      <c r="G26" s="86"/>
      <c r="H26" s="86"/>
      <c r="I26" s="86"/>
      <c r="J26" s="107"/>
      <c r="K26" s="107"/>
      <c r="L26" s="107"/>
    </row>
    <row r="27" spans="2:12" customFormat="1" ht="16.2">
      <c r="B27" s="54" t="s">
        <v>220</v>
      </c>
      <c r="C27" s="111"/>
      <c r="D27" s="111"/>
      <c r="E27" s="111"/>
      <c r="F27" s="111"/>
      <c r="G27" s="85"/>
      <c r="H27" s="85"/>
      <c r="I27" s="85"/>
      <c r="J27" s="106"/>
      <c r="K27" s="106"/>
      <c r="L27" s="106"/>
    </row>
    <row r="28" spans="2:12" customFormat="1" ht="15.6">
      <c r="B28" s="57" t="s">
        <v>274</v>
      </c>
      <c r="C28" s="110"/>
      <c r="D28" s="110"/>
      <c r="E28" s="110"/>
      <c r="F28" s="110"/>
      <c r="G28" s="86"/>
      <c r="H28" s="86"/>
      <c r="I28" s="86"/>
      <c r="J28" s="107"/>
      <c r="K28" s="107"/>
      <c r="L28" s="107"/>
    </row>
    <row r="29" spans="2:12" customFormat="1" ht="16.2">
      <c r="B29" s="54" t="s">
        <v>221</v>
      </c>
      <c r="C29" s="111"/>
      <c r="D29" s="111"/>
      <c r="E29" s="111"/>
      <c r="F29" s="111"/>
      <c r="G29" s="85"/>
      <c r="H29" s="85"/>
      <c r="I29" s="85"/>
      <c r="J29" s="106"/>
      <c r="K29" s="106"/>
      <c r="L29" s="106"/>
    </row>
    <row r="30" spans="2:12" customFormat="1" ht="15.6">
      <c r="B30" s="57" t="s">
        <v>274</v>
      </c>
      <c r="C30" s="110"/>
      <c r="D30" s="110"/>
      <c r="E30" s="110"/>
      <c r="F30" s="110"/>
      <c r="G30" s="86"/>
      <c r="H30" s="86"/>
      <c r="I30" s="86"/>
      <c r="J30" s="107"/>
      <c r="K30" s="107"/>
      <c r="L30" s="107"/>
    </row>
    <row r="31" spans="2:12" customFormat="1" ht="16.2">
      <c r="B31" s="54" t="s">
        <v>72</v>
      </c>
      <c r="C31" s="111"/>
      <c r="D31" s="111"/>
      <c r="E31" s="111"/>
      <c r="F31" s="111"/>
      <c r="G31" s="85"/>
      <c r="H31" s="85"/>
      <c r="I31" s="85"/>
      <c r="J31" s="106"/>
      <c r="K31" s="106"/>
      <c r="L31" s="106"/>
    </row>
    <row r="32" spans="2:12" customFormat="1" ht="15.6">
      <c r="B32" s="113" t="s">
        <v>274</v>
      </c>
      <c r="C32" s="110"/>
      <c r="D32" s="110"/>
      <c r="E32" s="110"/>
      <c r="F32" s="110"/>
      <c r="G32" s="86"/>
      <c r="H32" s="86"/>
      <c r="I32" s="86"/>
      <c r="J32" s="107"/>
      <c r="K32" s="107"/>
      <c r="L32" s="107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8" t="s">
        <v>279</v>
      </c>
    </row>
    <row r="2" spans="1:60">
      <c r="B2" s="78" t="s">
        <v>280</v>
      </c>
    </row>
    <row r="3" spans="1:60">
      <c r="B3" s="78" t="s">
        <v>644</v>
      </c>
    </row>
    <row r="4" spans="1:60">
      <c r="B4" s="78" t="s">
        <v>645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142</v>
      </c>
      <c r="BF6" s="1" t="s">
        <v>175</v>
      </c>
      <c r="BH6" s="3" t="s">
        <v>165</v>
      </c>
    </row>
    <row r="7" spans="1:60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6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3" t="s">
        <v>52</v>
      </c>
      <c r="C11" s="81"/>
      <c r="D11" s="81"/>
      <c r="E11" s="81"/>
      <c r="F11" s="81"/>
      <c r="G11" s="80"/>
      <c r="H11" s="80"/>
      <c r="I11" s="80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4" t="s">
        <v>600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6">
      <c r="B13" s="64" t="s">
        <v>274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6.2">
      <c r="B14" s="54" t="s">
        <v>601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6">
      <c r="B15" s="117" t="s">
        <v>274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8" t="s">
        <v>279</v>
      </c>
    </row>
    <row r="2" spans="2:81">
      <c r="B2" s="78" t="s">
        <v>280</v>
      </c>
    </row>
    <row r="3" spans="2:81">
      <c r="B3" s="78" t="s">
        <v>644</v>
      </c>
    </row>
    <row r="4" spans="2:81">
      <c r="B4" s="78" t="s">
        <v>645</v>
      </c>
    </row>
    <row r="6" spans="2:8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60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6">
      <c r="B14" s="57" t="s">
        <v>274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6">
      <c r="B16" s="57" t="s">
        <v>274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57" t="s">
        <v>274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57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57" t="s">
        <v>274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57" t="s">
        <v>274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5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57" t="s">
        <v>274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57" t="s">
        <v>274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57" t="s">
        <v>274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57" t="s">
        <v>274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3" t="s">
        <v>274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1" workbookViewId="0">
      <selection activeCell="B3" sqref="B3:B4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8" t="s">
        <v>279</v>
      </c>
    </row>
    <row r="2" spans="2:72">
      <c r="B2" s="78" t="s">
        <v>280</v>
      </c>
    </row>
    <row r="3" spans="2:72">
      <c r="B3" s="78" t="s">
        <v>644</v>
      </c>
    </row>
    <row r="4" spans="2:72">
      <c r="B4" s="78" t="s">
        <v>645</v>
      </c>
    </row>
    <row r="6" spans="2:7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4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6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60" t="s">
        <v>13</v>
      </c>
      <c r="P10" s="6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3" t="s">
        <v>25</v>
      </c>
      <c r="C11" s="81"/>
      <c r="D11" s="81"/>
      <c r="E11" s="81"/>
      <c r="F11" s="87"/>
      <c r="G11" s="81"/>
      <c r="H11" s="81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4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6">
      <c r="B13" s="64" t="s">
        <v>274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6">
      <c r="B14" s="64" t="s">
        <v>274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6">
      <c r="B15" s="64" t="s">
        <v>274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6">
      <c r="B16" s="64" t="s">
        <v>274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6">
      <c r="B17" s="64" t="s">
        <v>274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6.2">
      <c r="B18" s="54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6.2">
      <c r="B19" s="54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6">
      <c r="B20" s="64" t="s">
        <v>274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6.2">
      <c r="B21" s="54" t="s">
        <v>602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6">
      <c r="B22" s="117" t="s">
        <v>274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8" t="s">
        <v>256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8" t="s">
        <v>279</v>
      </c>
    </row>
    <row r="2" spans="2:65">
      <c r="B2" s="78" t="s">
        <v>280</v>
      </c>
    </row>
    <row r="3" spans="2:65">
      <c r="B3" s="78" t="s">
        <v>644</v>
      </c>
    </row>
    <row r="4" spans="2:65">
      <c r="B4" s="78" t="s">
        <v>645</v>
      </c>
    </row>
    <row r="6" spans="2:6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J10" s="1"/>
    </row>
    <row r="11" spans="2:65" s="4" customFormat="1" ht="18" customHeight="1">
      <c r="B11" s="53" t="s">
        <v>48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J11" s="1"/>
      <c r="BM11" s="1"/>
    </row>
    <row r="12" spans="2:65" customFormat="1" ht="20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6">
      <c r="B14" s="64" t="s">
        <v>274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6">
      <c r="B16" s="64" t="s">
        <v>274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274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274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274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274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C8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" style="2" customWidth="1"/>
    <col min="5" max="5" width="6.6640625" style="2" bestFit="1" customWidth="1"/>
    <col min="6" max="6" width="18.33203125" style="1" bestFit="1" customWidth="1"/>
    <col min="7" max="7" width="5.5546875" style="1" customWidth="1"/>
    <col min="8" max="8" width="8.441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7.88671875" style="1" bestFit="1" customWidth="1"/>
    <col min="13" max="13" width="8.88671875" style="1" bestFit="1" customWidth="1"/>
    <col min="14" max="14" width="13.88671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8" t="s">
        <v>279</v>
      </c>
    </row>
    <row r="2" spans="2:81">
      <c r="B2" s="78" t="s">
        <v>280</v>
      </c>
    </row>
    <row r="3" spans="2:81">
      <c r="B3" s="78" t="s">
        <v>644</v>
      </c>
    </row>
    <row r="4" spans="2:81">
      <c r="B4" s="78" t="s">
        <v>645</v>
      </c>
    </row>
    <row r="6" spans="2:81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Z10" s="1"/>
    </row>
    <row r="11" spans="2:81" s="4" customFormat="1" ht="18" customHeight="1">
      <c r="B11" s="53" t="s">
        <v>58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>
        <v>3.5000000000000003E-2</v>
      </c>
      <c r="N11" s="80">
        <v>570191.88</v>
      </c>
      <c r="O11" s="80"/>
      <c r="P11" s="80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6">
      <c r="B14" s="64" t="s">
        <v>274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5.6">
      <c r="B15" s="64" t="s">
        <v>603</v>
      </c>
      <c r="C15" s="110">
        <v>1760016</v>
      </c>
      <c r="D15" s="110"/>
      <c r="E15" s="110">
        <v>2163</v>
      </c>
      <c r="F15" s="110" t="s">
        <v>352</v>
      </c>
      <c r="G15" s="110">
        <v>0</v>
      </c>
      <c r="H15" s="110" t="s">
        <v>282</v>
      </c>
      <c r="I15" s="89">
        <v>36303</v>
      </c>
      <c r="J15" s="110">
        <v>0</v>
      </c>
      <c r="K15" s="110" t="s">
        <v>165</v>
      </c>
      <c r="L15" s="107">
        <v>0.04</v>
      </c>
      <c r="M15" s="107">
        <v>0.04</v>
      </c>
      <c r="N15" s="86">
        <v>253687.79</v>
      </c>
      <c r="O15" s="86">
        <v>0.01</v>
      </c>
      <c r="P15" s="86">
        <v>0.03</v>
      </c>
      <c r="Q15" s="107">
        <v>0</v>
      </c>
      <c r="R15" s="107">
        <v>0.48080000000000001</v>
      </c>
      <c r="S15" s="107">
        <v>0</v>
      </c>
    </row>
    <row r="16" spans="2:81" customFormat="1" ht="15.6">
      <c r="B16" s="64" t="s">
        <v>604</v>
      </c>
      <c r="C16" s="110">
        <v>39800107</v>
      </c>
      <c r="D16" s="110"/>
      <c r="E16" s="110">
        <v>398</v>
      </c>
      <c r="F16" s="110" t="s">
        <v>605</v>
      </c>
      <c r="G16" s="110">
        <v>0</v>
      </c>
      <c r="H16" s="110" t="s">
        <v>282</v>
      </c>
      <c r="I16" s="89">
        <v>36304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131565.04</v>
      </c>
      <c r="O16" s="86">
        <v>0.01</v>
      </c>
      <c r="P16" s="86">
        <v>0.01</v>
      </c>
      <c r="Q16" s="107">
        <v>2.5499999999999998E-2</v>
      </c>
      <c r="R16" s="107">
        <v>0.25</v>
      </c>
      <c r="S16" s="107">
        <v>0</v>
      </c>
    </row>
    <row r="17" spans="1:19" customFormat="1" ht="15.6">
      <c r="B17" s="64" t="s">
        <v>604</v>
      </c>
      <c r="C17" s="110">
        <v>39800404</v>
      </c>
      <c r="D17" s="110"/>
      <c r="E17" s="110">
        <v>398</v>
      </c>
      <c r="F17" s="110" t="s">
        <v>605</v>
      </c>
      <c r="G17" s="110">
        <v>0</v>
      </c>
      <c r="H17" s="110" t="s">
        <v>282</v>
      </c>
      <c r="I17" s="89">
        <v>36535</v>
      </c>
      <c r="J17" s="110">
        <v>0</v>
      </c>
      <c r="K17" s="110" t="s">
        <v>165</v>
      </c>
      <c r="L17" s="107">
        <v>0.03</v>
      </c>
      <c r="M17" s="107">
        <v>0.03</v>
      </c>
      <c r="N17" s="86">
        <v>132379.04999999999</v>
      </c>
      <c r="O17" s="86">
        <v>0.01</v>
      </c>
      <c r="P17" s="86">
        <v>0.01</v>
      </c>
      <c r="Q17" s="107">
        <v>1.2800000000000001E-2</v>
      </c>
      <c r="R17" s="107">
        <v>0.25</v>
      </c>
      <c r="S17" s="107">
        <v>0</v>
      </c>
    </row>
    <row r="18" spans="1:19" customFormat="1" ht="16.2">
      <c r="B18" s="56" t="s">
        <v>71</v>
      </c>
      <c r="C18" s="111"/>
      <c r="D18" s="111"/>
      <c r="E18" s="111"/>
      <c r="F18" s="111"/>
      <c r="G18" s="111"/>
      <c r="H18" s="111"/>
      <c r="I18" s="88"/>
      <c r="J18" s="111"/>
      <c r="K18" s="111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6">
      <c r="B19" s="64" t="s">
        <v>274</v>
      </c>
      <c r="C19" s="110"/>
      <c r="D19" s="110"/>
      <c r="E19" s="110"/>
      <c r="F19" s="110"/>
      <c r="G19" s="110"/>
      <c r="H19" s="110"/>
      <c r="I19" s="89"/>
      <c r="J19" s="110"/>
      <c r="K19" s="110"/>
      <c r="L19" s="107"/>
      <c r="M19" s="107"/>
      <c r="N19" s="86"/>
      <c r="O19" s="86"/>
      <c r="P19" s="86"/>
      <c r="Q19" s="107"/>
      <c r="R19" s="107"/>
      <c r="S19" s="107"/>
    </row>
    <row r="20" spans="1:19" customFormat="1" ht="16.2">
      <c r="B20" s="56" t="s">
        <v>50</v>
      </c>
      <c r="C20" s="111"/>
      <c r="D20" s="111"/>
      <c r="E20" s="111"/>
      <c r="F20" s="111"/>
      <c r="G20" s="111"/>
      <c r="H20" s="111"/>
      <c r="I20" s="88"/>
      <c r="J20" s="111"/>
      <c r="K20" s="111"/>
      <c r="L20" s="106"/>
      <c r="M20" s="106">
        <v>0.04</v>
      </c>
      <c r="N20" s="85">
        <v>52560</v>
      </c>
      <c r="O20" s="85"/>
      <c r="P20" s="85"/>
      <c r="Q20" s="106"/>
      <c r="R20" s="106"/>
      <c r="S20" s="106"/>
    </row>
    <row r="21" spans="1:19" customFormat="1" ht="15.6">
      <c r="B21" s="64" t="s">
        <v>274</v>
      </c>
      <c r="C21" s="110"/>
      <c r="D21" s="110"/>
      <c r="E21" s="110"/>
      <c r="F21" s="110"/>
      <c r="G21" s="110"/>
      <c r="H21" s="110"/>
      <c r="I21" s="89"/>
      <c r="J21" s="110"/>
      <c r="K21" s="110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6">
      <c r="B22" s="64" t="s">
        <v>606</v>
      </c>
      <c r="C22" s="110">
        <v>2390037</v>
      </c>
      <c r="D22" s="110"/>
      <c r="E22" s="110">
        <v>2225</v>
      </c>
      <c r="F22" s="110" t="s">
        <v>607</v>
      </c>
      <c r="G22" s="110">
        <v>0</v>
      </c>
      <c r="H22" s="110" t="s">
        <v>282</v>
      </c>
      <c r="I22" s="89">
        <v>36304</v>
      </c>
      <c r="J22" s="110">
        <v>0</v>
      </c>
      <c r="K22" s="110" t="s">
        <v>165</v>
      </c>
      <c r="L22" s="107">
        <v>0.04</v>
      </c>
      <c r="M22" s="107">
        <v>0.04</v>
      </c>
      <c r="N22" s="86">
        <v>52560</v>
      </c>
      <c r="O22" s="86">
        <v>1E-3</v>
      </c>
      <c r="P22" s="86">
        <v>0</v>
      </c>
      <c r="Q22" s="107">
        <v>0</v>
      </c>
      <c r="R22" s="107">
        <v>1.9199999999999998E-2</v>
      </c>
      <c r="S22" s="107">
        <v>0</v>
      </c>
    </row>
    <row r="23" spans="1:19" customFormat="1" ht="16.2">
      <c r="B23" s="56" t="s">
        <v>72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6">
      <c r="B24" s="64" t="s">
        <v>274</v>
      </c>
      <c r="C24" s="110"/>
      <c r="D24" s="110"/>
      <c r="E24" s="110"/>
      <c r="F24" s="110"/>
      <c r="G24" s="110"/>
      <c r="H24" s="110"/>
      <c r="I24" s="89"/>
      <c r="J24" s="110"/>
      <c r="K24" s="110"/>
      <c r="L24" s="107"/>
      <c r="M24" s="107"/>
      <c r="N24" s="86"/>
      <c r="O24" s="86"/>
      <c r="P24" s="86"/>
      <c r="Q24" s="107"/>
      <c r="R24" s="107"/>
      <c r="S24" s="107"/>
    </row>
    <row r="25" spans="1:19" customFormat="1" ht="16.2">
      <c r="B25" s="56" t="s">
        <v>231</v>
      </c>
      <c r="C25" s="111"/>
      <c r="D25" s="111"/>
      <c r="E25" s="111"/>
      <c r="F25" s="111"/>
      <c r="G25" s="111"/>
      <c r="H25" s="111"/>
      <c r="I25" s="88"/>
      <c r="J25" s="111"/>
      <c r="K25" s="111"/>
      <c r="L25" s="106"/>
      <c r="M25" s="106"/>
      <c r="N25" s="85"/>
      <c r="O25" s="85"/>
      <c r="P25" s="85"/>
      <c r="Q25" s="106"/>
      <c r="R25" s="106"/>
      <c r="S25" s="106"/>
    </row>
    <row r="26" spans="1:19" customFormat="1" ht="16.2">
      <c r="B26" s="56" t="s">
        <v>85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6">
      <c r="B27" s="64" t="s">
        <v>274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 ht="16.2">
      <c r="B28" s="56" t="s">
        <v>86</v>
      </c>
      <c r="C28" s="111"/>
      <c r="D28" s="111"/>
      <c r="E28" s="111"/>
      <c r="F28" s="111"/>
      <c r="G28" s="111"/>
      <c r="H28" s="111"/>
      <c r="I28" s="88"/>
      <c r="J28" s="111"/>
      <c r="K28" s="111"/>
      <c r="L28" s="106"/>
      <c r="M28" s="106"/>
      <c r="N28" s="85"/>
      <c r="O28" s="85"/>
      <c r="P28" s="85"/>
      <c r="Q28" s="106"/>
      <c r="R28" s="106"/>
      <c r="S28" s="106"/>
    </row>
    <row r="29" spans="1:19" customFormat="1" ht="15.6">
      <c r="B29" s="117" t="s">
        <v>274</v>
      </c>
      <c r="C29" s="110"/>
      <c r="D29" s="110"/>
      <c r="E29" s="110"/>
      <c r="F29" s="110"/>
      <c r="G29" s="110"/>
      <c r="H29" s="110"/>
      <c r="I29" s="89"/>
      <c r="J29" s="110"/>
      <c r="K29" s="110"/>
      <c r="L29" s="107"/>
      <c r="M29" s="107"/>
      <c r="N29" s="86"/>
      <c r="O29" s="86"/>
      <c r="P29" s="86"/>
      <c r="Q29" s="107"/>
      <c r="R29" s="107"/>
      <c r="S29" s="107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8" t="s">
        <v>256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1:19" customFormat="1" ht="13.2"/>
    <row r="36" spans="1:19" customFormat="1" ht="13.2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5"/>
  <sheetViews>
    <sheetView rightToLeft="1" topLeftCell="B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1.21875" style="1" bestFit="1" customWidth="1"/>
    <col min="7" max="7" width="12.44140625" style="1" bestFit="1" customWidth="1"/>
    <col min="8" max="8" width="13.88671875" style="1" bestFit="1" customWidth="1"/>
    <col min="9" max="9" width="13.44140625" style="1" bestFit="1" customWidth="1"/>
    <col min="10" max="10" width="11.332031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8" t="s">
        <v>279</v>
      </c>
    </row>
    <row r="2" spans="2:98">
      <c r="B2" s="78" t="s">
        <v>280</v>
      </c>
    </row>
    <row r="3" spans="2:98">
      <c r="B3" s="78" t="s">
        <v>644</v>
      </c>
    </row>
    <row r="4" spans="2:98">
      <c r="B4" s="78" t="s">
        <v>645</v>
      </c>
    </row>
    <row r="6" spans="2:9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6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3" t="s">
        <v>30</v>
      </c>
      <c r="C11" s="81"/>
      <c r="D11" s="81"/>
      <c r="E11" s="81"/>
      <c r="F11" s="81"/>
      <c r="G11" s="81"/>
      <c r="H11" s="80">
        <v>224381.76</v>
      </c>
      <c r="I11" s="80"/>
      <c r="J11" s="80">
        <v>2207.88</v>
      </c>
      <c r="K11" s="105"/>
      <c r="L11" s="105"/>
      <c r="M11" s="105">
        <v>3.9000000000000003E-3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6" t="s">
        <v>232</v>
      </c>
      <c r="C12" s="111"/>
      <c r="D12" s="111"/>
      <c r="E12" s="111"/>
      <c r="F12" s="111"/>
      <c r="G12" s="111"/>
      <c r="H12" s="85">
        <v>224381.76</v>
      </c>
      <c r="I12" s="85"/>
      <c r="J12" s="85">
        <v>2207.88</v>
      </c>
      <c r="K12" s="106"/>
      <c r="L12" s="106"/>
      <c r="M12" s="106">
        <v>3.9000000000000003E-3</v>
      </c>
    </row>
    <row r="13" spans="2:98" customFormat="1" ht="15.6">
      <c r="B13" s="57" t="s">
        <v>274</v>
      </c>
      <c r="C13" s="110"/>
      <c r="D13" s="110"/>
      <c r="E13" s="110"/>
      <c r="F13" s="110"/>
      <c r="G13" s="110"/>
      <c r="H13" s="86"/>
      <c r="I13" s="86"/>
      <c r="J13" s="86"/>
      <c r="K13" s="107"/>
      <c r="L13" s="107"/>
      <c r="M13" s="107"/>
    </row>
    <row r="14" spans="2:98" customFormat="1" ht="15.6">
      <c r="B14" s="57" t="s">
        <v>608</v>
      </c>
      <c r="C14" s="110">
        <v>62020888</v>
      </c>
      <c r="D14" s="110"/>
      <c r="E14" s="110">
        <v>19841</v>
      </c>
      <c r="F14" s="110" t="s">
        <v>329</v>
      </c>
      <c r="G14" s="110" t="s">
        <v>164</v>
      </c>
      <c r="H14" s="86">
        <v>768</v>
      </c>
      <c r="I14" s="86">
        <v>1752336</v>
      </c>
      <c r="J14" s="86">
        <v>496.87</v>
      </c>
      <c r="K14" s="107">
        <v>0</v>
      </c>
      <c r="L14" s="107">
        <v>0.22500000000000001</v>
      </c>
      <c r="M14" s="107">
        <v>8.9999999999999998E-4</v>
      </c>
    </row>
    <row r="15" spans="2:98" customFormat="1" ht="15.6">
      <c r="B15" s="57" t="s">
        <v>609</v>
      </c>
      <c r="C15" s="110">
        <v>239012</v>
      </c>
      <c r="D15" s="110"/>
      <c r="E15" s="110">
        <v>2225</v>
      </c>
      <c r="F15" s="110" t="s">
        <v>607</v>
      </c>
      <c r="G15" s="110" t="s">
        <v>165</v>
      </c>
      <c r="H15" s="86">
        <v>75575.509999999995</v>
      </c>
      <c r="I15" s="86">
        <v>1E-4</v>
      </c>
      <c r="J15" s="86">
        <v>0</v>
      </c>
      <c r="K15" s="107">
        <v>2.7000000000000001E-3</v>
      </c>
      <c r="L15" s="107">
        <v>0</v>
      </c>
      <c r="M15" s="107">
        <v>0</v>
      </c>
    </row>
    <row r="16" spans="2:98" customFormat="1" ht="15.6">
      <c r="B16" s="57" t="s">
        <v>610</v>
      </c>
      <c r="C16" s="110">
        <v>15016</v>
      </c>
      <c r="D16" s="110"/>
      <c r="E16" s="110">
        <v>401</v>
      </c>
      <c r="F16" s="110" t="s">
        <v>307</v>
      </c>
      <c r="G16" s="110" t="s">
        <v>165</v>
      </c>
      <c r="H16" s="86">
        <v>900</v>
      </c>
      <c r="I16" s="86">
        <v>1E-4</v>
      </c>
      <c r="J16" s="86">
        <v>0</v>
      </c>
      <c r="K16" s="107">
        <v>0</v>
      </c>
      <c r="L16" s="107">
        <v>0</v>
      </c>
      <c r="M16" s="107">
        <v>0</v>
      </c>
    </row>
    <row r="17" spans="2:13" customFormat="1" ht="15.6">
      <c r="B17" s="57" t="s">
        <v>611</v>
      </c>
      <c r="C17" s="110">
        <v>50007368</v>
      </c>
      <c r="D17" s="110"/>
      <c r="E17" s="110">
        <v>1335</v>
      </c>
      <c r="F17" s="110" t="s">
        <v>612</v>
      </c>
      <c r="G17" s="110" t="s">
        <v>164</v>
      </c>
      <c r="H17" s="86">
        <v>46742</v>
      </c>
      <c r="I17" s="86">
        <v>29908.46</v>
      </c>
      <c r="J17" s="86">
        <v>516.14</v>
      </c>
      <c r="K17" s="107">
        <v>0</v>
      </c>
      <c r="L17" s="107">
        <v>0.23379999999999998</v>
      </c>
      <c r="M17" s="107">
        <v>8.9999999999999998E-4</v>
      </c>
    </row>
    <row r="18" spans="2:13" customFormat="1" ht="15.6">
      <c r="B18" s="57" t="s">
        <v>613</v>
      </c>
      <c r="C18" s="110">
        <v>10056125</v>
      </c>
      <c r="D18" s="110"/>
      <c r="E18" s="110">
        <v>825</v>
      </c>
      <c r="F18" s="110" t="s">
        <v>157</v>
      </c>
      <c r="G18" s="110" t="s">
        <v>165</v>
      </c>
      <c r="H18" s="86">
        <v>764</v>
      </c>
      <c r="I18" s="86">
        <v>156398.10430000001</v>
      </c>
      <c r="J18" s="86">
        <v>1194.8800000000001</v>
      </c>
      <c r="K18" s="107">
        <v>0</v>
      </c>
      <c r="L18" s="107">
        <v>0.54120000000000001</v>
      </c>
      <c r="M18" s="107">
        <v>2.0999999999999999E-3</v>
      </c>
    </row>
    <row r="19" spans="2:13" customFormat="1" ht="15.6">
      <c r="B19" s="57" t="s">
        <v>614</v>
      </c>
      <c r="C19" s="110">
        <v>1096742</v>
      </c>
      <c r="D19" s="110"/>
      <c r="E19" s="110">
        <v>1011</v>
      </c>
      <c r="F19" s="110" t="s">
        <v>151</v>
      </c>
      <c r="G19" s="110" t="s">
        <v>165</v>
      </c>
      <c r="H19" s="86">
        <v>28147.25</v>
      </c>
      <c r="I19" s="86">
        <v>1E-4</v>
      </c>
      <c r="J19" s="86">
        <v>0</v>
      </c>
      <c r="K19" s="107">
        <v>2.2000000000000001E-3</v>
      </c>
      <c r="L19" s="107">
        <v>0</v>
      </c>
      <c r="M19" s="107">
        <v>0</v>
      </c>
    </row>
    <row r="20" spans="2:13" customFormat="1" ht="15.6">
      <c r="B20" s="57" t="s">
        <v>615</v>
      </c>
      <c r="C20" s="110">
        <v>628099</v>
      </c>
      <c r="D20" s="110"/>
      <c r="E20" s="110">
        <v>628</v>
      </c>
      <c r="F20" s="110" t="s">
        <v>318</v>
      </c>
      <c r="G20" s="110" t="s">
        <v>165</v>
      </c>
      <c r="H20" s="86">
        <v>71485</v>
      </c>
      <c r="I20" s="86">
        <v>0</v>
      </c>
      <c r="J20" s="86">
        <v>0</v>
      </c>
      <c r="K20" s="107">
        <v>5.1000000000000004E-3</v>
      </c>
      <c r="L20" s="107">
        <v>0</v>
      </c>
      <c r="M20" s="107">
        <v>0</v>
      </c>
    </row>
    <row r="21" spans="2:13" customFormat="1" ht="16.2">
      <c r="B21" s="56" t="s">
        <v>231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2:13" customFormat="1" ht="16.2">
      <c r="B22" s="56" t="s">
        <v>79</v>
      </c>
      <c r="C22" s="111"/>
      <c r="D22" s="111"/>
      <c r="E22" s="111"/>
      <c r="F22" s="111"/>
      <c r="G22" s="111"/>
      <c r="H22" s="85"/>
      <c r="I22" s="85"/>
      <c r="J22" s="85"/>
      <c r="K22" s="106"/>
      <c r="L22" s="106"/>
      <c r="M22" s="106"/>
    </row>
    <row r="23" spans="2:13" customFormat="1" ht="15.6">
      <c r="B23" s="57" t="s">
        <v>274</v>
      </c>
      <c r="C23" s="110"/>
      <c r="D23" s="110"/>
      <c r="E23" s="110"/>
      <c r="F23" s="110"/>
      <c r="G23" s="110"/>
      <c r="H23" s="86"/>
      <c r="I23" s="86"/>
      <c r="J23" s="86"/>
      <c r="K23" s="107"/>
      <c r="L23" s="107"/>
      <c r="M23" s="107"/>
    </row>
    <row r="24" spans="2:13" customFormat="1" ht="16.2">
      <c r="B24" s="56" t="s">
        <v>78</v>
      </c>
      <c r="C24" s="111"/>
      <c r="D24" s="111"/>
      <c r="E24" s="111"/>
      <c r="F24" s="111"/>
      <c r="G24" s="111"/>
      <c r="H24" s="85"/>
      <c r="I24" s="85"/>
      <c r="J24" s="85"/>
      <c r="K24" s="106"/>
      <c r="L24" s="106"/>
      <c r="M24" s="106"/>
    </row>
    <row r="25" spans="2:13" customFormat="1" ht="15.6">
      <c r="B25" s="113" t="s">
        <v>274</v>
      </c>
      <c r="C25" s="110"/>
      <c r="D25" s="110"/>
      <c r="E25" s="110"/>
      <c r="F25" s="110"/>
      <c r="G25" s="110"/>
      <c r="H25" s="86"/>
      <c r="I25" s="86"/>
      <c r="J25" s="86"/>
      <c r="K25" s="107"/>
      <c r="L25" s="107"/>
      <c r="M25" s="107"/>
    </row>
    <row r="26" spans="2:13">
      <c r="B26" s="6" t="s">
        <v>249</v>
      </c>
      <c r="C26" s="1"/>
      <c r="D26" s="1"/>
      <c r="E26" s="1"/>
    </row>
    <row r="27" spans="2:13">
      <c r="B27" s="6" t="s">
        <v>245</v>
      </c>
      <c r="C27" s="1"/>
      <c r="D27" s="1"/>
      <c r="E27" s="1"/>
    </row>
    <row r="28" spans="2:13">
      <c r="B28" s="6" t="s">
        <v>246</v>
      </c>
      <c r="C28" s="1"/>
      <c r="D28" s="1"/>
      <c r="E28" s="1"/>
    </row>
    <row r="29" spans="2:13">
      <c r="B29" s="128" t="s">
        <v>256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2:13">
      <c r="C30" s="1"/>
      <c r="D30" s="1"/>
      <c r="E30" s="1"/>
    </row>
    <row r="31" spans="2:13">
      <c r="C31" s="1"/>
      <c r="D31" s="1"/>
      <c r="E31" s="1"/>
    </row>
    <row r="32" spans="2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9:M29"/>
  </mergeCells>
  <phoneticPr fontId="4" type="noConversion"/>
  <dataValidations count="1">
    <dataValidation allowBlank="1" showInputMessage="1" showErrorMessage="1" sqref="A26:A1048576 A5:XFD11 N26:XFD1048576 B30:M1048576 B26:M2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637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2.44140625" style="1" bestFit="1" customWidth="1"/>
    <col min="5" max="5" width="11.77734375" style="1" bestFit="1" customWidth="1"/>
    <col min="6" max="6" width="15.77734375" style="1" bestFit="1" customWidth="1"/>
    <col min="7" max="7" width="11.77734375" style="1" bestFit="1" customWidth="1"/>
    <col min="8" max="8" width="12.5546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8" t="s">
        <v>279</v>
      </c>
    </row>
    <row r="2" spans="2:55">
      <c r="B2" s="78" t="s">
        <v>280</v>
      </c>
    </row>
    <row r="3" spans="2:55">
      <c r="B3" s="78" t="s">
        <v>644</v>
      </c>
    </row>
    <row r="4" spans="2:55">
      <c r="B4" s="78" t="s">
        <v>645</v>
      </c>
    </row>
    <row r="6" spans="2:5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6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8" t="s">
        <v>1</v>
      </c>
      <c r="D10" s="58" t="s">
        <v>3</v>
      </c>
      <c r="E10" s="58" t="s">
        <v>4</v>
      </c>
      <c r="F10" s="5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6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3" t="s">
        <v>59</v>
      </c>
      <c r="C11" s="81"/>
      <c r="D11" s="81"/>
      <c r="E11" s="87"/>
      <c r="F11" s="80">
        <v>4255264.58</v>
      </c>
      <c r="G11" s="80"/>
      <c r="H11" s="80">
        <v>43361.02</v>
      </c>
      <c r="I11" s="105"/>
      <c r="J11" s="105"/>
      <c r="K11" s="105">
        <v>7.690000000000001E-2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4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6.2">
      <c r="B13" s="54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6">
      <c r="B14" s="57" t="s">
        <v>274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6.2">
      <c r="B15" s="54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6">
      <c r="B16" s="57" t="s">
        <v>274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6.2">
      <c r="B17" s="54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6">
      <c r="B18" s="57" t="s">
        <v>274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6.2">
      <c r="B19" s="54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6">
      <c r="B20" s="57" t="s">
        <v>274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6.2">
      <c r="B21" s="54" t="s">
        <v>231</v>
      </c>
      <c r="C21" s="111"/>
      <c r="D21" s="111"/>
      <c r="E21" s="88"/>
      <c r="F21" s="85">
        <v>4255264.58</v>
      </c>
      <c r="G21" s="85"/>
      <c r="H21" s="85">
        <v>43361.02</v>
      </c>
      <c r="I21" s="106"/>
      <c r="J21" s="106"/>
      <c r="K21" s="106">
        <v>7.690000000000001E-2</v>
      </c>
    </row>
    <row r="22" spans="2:11" customFormat="1" ht="16.5" customHeight="1">
      <c r="B22" s="54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7" t="s">
        <v>274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4" t="s">
        <v>227</v>
      </c>
      <c r="C24" s="111"/>
      <c r="D24" s="111"/>
      <c r="E24" s="88"/>
      <c r="F24" s="85">
        <v>2525959.39</v>
      </c>
      <c r="G24" s="85"/>
      <c r="H24" s="85">
        <v>34287.78</v>
      </c>
      <c r="I24" s="106"/>
      <c r="J24" s="106"/>
      <c r="K24" s="106">
        <v>6.08E-2</v>
      </c>
    </row>
    <row r="25" spans="2:11" customFormat="1" ht="15.6">
      <c r="B25" s="57" t="s">
        <v>274</v>
      </c>
      <c r="C25" s="110"/>
      <c r="D25" s="110"/>
      <c r="E25" s="89"/>
      <c r="F25" s="86"/>
      <c r="G25" s="86"/>
      <c r="H25" s="86"/>
      <c r="I25" s="107"/>
      <c r="J25" s="107"/>
      <c r="K25" s="107"/>
    </row>
    <row r="26" spans="2:11" customFormat="1" ht="15.6">
      <c r="B26" s="57" t="s">
        <v>616</v>
      </c>
      <c r="C26" s="110">
        <v>77555670</v>
      </c>
      <c r="D26" s="110" t="s">
        <v>165</v>
      </c>
      <c r="E26" s="89">
        <v>44188</v>
      </c>
      <c r="F26" s="86">
        <v>3377.12</v>
      </c>
      <c r="G26" s="86">
        <v>162397.0772</v>
      </c>
      <c r="H26" s="86">
        <v>5484.06</v>
      </c>
      <c r="I26" s="107">
        <v>0</v>
      </c>
      <c r="J26" s="107">
        <v>0.1265</v>
      </c>
      <c r="K26" s="107">
        <v>9.7000000000000003E-3</v>
      </c>
    </row>
    <row r="27" spans="2:11" customFormat="1" ht="15.6">
      <c r="B27" s="57" t="s">
        <v>617</v>
      </c>
      <c r="C27" s="110">
        <v>78518271</v>
      </c>
      <c r="D27" s="110" t="s">
        <v>165</v>
      </c>
      <c r="E27" s="89">
        <v>44767</v>
      </c>
      <c r="F27" s="86">
        <v>2242</v>
      </c>
      <c r="G27" s="86">
        <v>100503.64</v>
      </c>
      <c r="H27" s="86">
        <v>2253.29</v>
      </c>
      <c r="I27" s="107">
        <v>0</v>
      </c>
      <c r="J27" s="107">
        <v>5.2000000000000005E-2</v>
      </c>
      <c r="K27" s="107">
        <v>4.0000000000000001E-3</v>
      </c>
    </row>
    <row r="28" spans="2:11" customFormat="1" ht="15.6">
      <c r="B28" s="57" t="s">
        <v>618</v>
      </c>
      <c r="C28" s="110">
        <v>78509700</v>
      </c>
      <c r="D28" s="110" t="s">
        <v>165</v>
      </c>
      <c r="E28" s="89">
        <v>44767</v>
      </c>
      <c r="F28" s="86">
        <v>2242</v>
      </c>
      <c r="G28" s="86">
        <v>101198.3</v>
      </c>
      <c r="H28" s="86">
        <v>2268.87</v>
      </c>
      <c r="I28" s="107">
        <v>0</v>
      </c>
      <c r="J28" s="107">
        <v>5.2300000000000006E-2</v>
      </c>
      <c r="K28" s="107">
        <v>4.0000000000000001E-3</v>
      </c>
    </row>
    <row r="29" spans="2:11" customFormat="1" ht="15.6">
      <c r="B29" s="57" t="s">
        <v>619</v>
      </c>
      <c r="C29" s="110">
        <v>7808082</v>
      </c>
      <c r="D29" s="110" t="s">
        <v>165</v>
      </c>
      <c r="E29" s="89">
        <v>44487</v>
      </c>
      <c r="F29" s="86">
        <v>1804.61</v>
      </c>
      <c r="G29" s="86">
        <v>111191.16</v>
      </c>
      <c r="H29" s="86">
        <v>2006.57</v>
      </c>
      <c r="I29" s="107">
        <v>0</v>
      </c>
      <c r="J29" s="107">
        <v>4.6300000000000001E-2</v>
      </c>
      <c r="K29" s="107">
        <v>3.5999999999999999E-3</v>
      </c>
    </row>
    <row r="30" spans="2:11" customFormat="1" ht="15.6">
      <c r="B30" s="57" t="s">
        <v>620</v>
      </c>
      <c r="C30" s="110">
        <v>7667876</v>
      </c>
      <c r="D30" s="110" t="s">
        <v>165</v>
      </c>
      <c r="E30" s="89">
        <v>44433</v>
      </c>
      <c r="F30" s="86">
        <v>905.48</v>
      </c>
      <c r="G30" s="86">
        <v>205694.6</v>
      </c>
      <c r="H30" s="86">
        <v>1862.52</v>
      </c>
      <c r="I30" s="107">
        <v>0</v>
      </c>
      <c r="J30" s="107">
        <v>4.2999999999999997E-2</v>
      </c>
      <c r="K30" s="107">
        <v>3.3E-3</v>
      </c>
    </row>
    <row r="31" spans="2:11" customFormat="1" ht="15.6">
      <c r="B31" s="57" t="s">
        <v>621</v>
      </c>
      <c r="C31" s="110">
        <v>7640972</v>
      </c>
      <c r="D31" s="110" t="s">
        <v>165</v>
      </c>
      <c r="E31" s="89">
        <v>44125</v>
      </c>
      <c r="F31" s="86">
        <v>3749.7</v>
      </c>
      <c r="G31" s="86">
        <v>132747.0385</v>
      </c>
      <c r="H31" s="86">
        <v>4977.62</v>
      </c>
      <c r="I31" s="107">
        <v>0</v>
      </c>
      <c r="J31" s="107">
        <v>0.1148</v>
      </c>
      <c r="K31" s="107">
        <v>8.8000000000000005E-3</v>
      </c>
    </row>
    <row r="32" spans="2:11" customFormat="1" ht="15.6">
      <c r="B32" s="57" t="s">
        <v>622</v>
      </c>
      <c r="C32" s="110">
        <v>62017249</v>
      </c>
      <c r="D32" s="110" t="s">
        <v>165</v>
      </c>
      <c r="E32" s="89">
        <v>44439</v>
      </c>
      <c r="F32" s="86">
        <v>1152.72</v>
      </c>
      <c r="G32" s="86">
        <v>170050.74</v>
      </c>
      <c r="H32" s="86">
        <v>1960.21</v>
      </c>
      <c r="I32" s="107">
        <v>0</v>
      </c>
      <c r="J32" s="107">
        <v>4.5199999999999997E-2</v>
      </c>
      <c r="K32" s="107">
        <v>3.4999999999999996E-3</v>
      </c>
    </row>
    <row r="33" spans="2:11" customFormat="1" ht="15.6">
      <c r="B33" s="57" t="s">
        <v>623</v>
      </c>
      <c r="C33" s="110">
        <v>7878119</v>
      </c>
      <c r="D33" s="110" t="s">
        <v>165</v>
      </c>
      <c r="E33" s="89">
        <v>44928</v>
      </c>
      <c r="F33" s="86">
        <v>1698.94</v>
      </c>
      <c r="G33" s="86">
        <v>106684.49</v>
      </c>
      <c r="H33" s="86">
        <v>1812.51</v>
      </c>
      <c r="I33" s="107">
        <v>0</v>
      </c>
      <c r="J33" s="107">
        <v>4.1799999999999997E-2</v>
      </c>
      <c r="K33" s="107">
        <v>3.2000000000000002E-3</v>
      </c>
    </row>
    <row r="34" spans="2:11" customFormat="1" ht="15.6">
      <c r="B34" s="57" t="s">
        <v>624</v>
      </c>
      <c r="C34" s="110">
        <v>7750318</v>
      </c>
      <c r="D34" s="110" t="s">
        <v>165</v>
      </c>
      <c r="E34" s="89">
        <v>44862</v>
      </c>
      <c r="F34" s="86">
        <v>1620.04</v>
      </c>
      <c r="G34" s="86">
        <v>164281.79</v>
      </c>
      <c r="H34" s="86">
        <v>2661.43</v>
      </c>
      <c r="I34" s="107">
        <v>0</v>
      </c>
      <c r="J34" s="107">
        <v>6.1399999999999996E-2</v>
      </c>
      <c r="K34" s="107">
        <v>4.6999999999999993E-3</v>
      </c>
    </row>
    <row r="35" spans="2:11" customFormat="1" ht="15.6">
      <c r="B35" s="57" t="s">
        <v>625</v>
      </c>
      <c r="C35" s="110">
        <v>5000690</v>
      </c>
      <c r="D35" s="110" t="s">
        <v>165</v>
      </c>
      <c r="E35" s="89">
        <v>44439</v>
      </c>
      <c r="F35" s="86">
        <v>1821.02</v>
      </c>
      <c r="G35" s="86">
        <v>96591.039999999994</v>
      </c>
      <c r="H35" s="86">
        <v>1758.94</v>
      </c>
      <c r="I35" s="107">
        <v>0</v>
      </c>
      <c r="J35" s="107">
        <v>4.0599999999999997E-2</v>
      </c>
      <c r="K35" s="107">
        <v>3.0999999999999999E-3</v>
      </c>
    </row>
    <row r="36" spans="2:11" customFormat="1" ht="15.6">
      <c r="B36" s="57" t="s">
        <v>626</v>
      </c>
      <c r="C36" s="110">
        <v>6200471</v>
      </c>
      <c r="D36" s="110" t="s">
        <v>165</v>
      </c>
      <c r="E36" s="89">
        <v>43117</v>
      </c>
      <c r="F36" s="86">
        <v>2639.76</v>
      </c>
      <c r="G36" s="86">
        <v>167574.76999999999</v>
      </c>
      <c r="H36" s="86">
        <v>4423.08</v>
      </c>
      <c r="I36" s="107">
        <v>0</v>
      </c>
      <c r="J36" s="107">
        <v>0.10199999999999999</v>
      </c>
      <c r="K36" s="107">
        <v>7.8000000000000005E-3</v>
      </c>
    </row>
    <row r="37" spans="2:11" customFormat="1" ht="15.6">
      <c r="B37" s="57" t="s">
        <v>627</v>
      </c>
      <c r="C37" s="110">
        <v>10044857</v>
      </c>
      <c r="D37" s="110" t="s">
        <v>165</v>
      </c>
      <c r="E37" s="89">
        <v>42912</v>
      </c>
      <c r="F37" s="86">
        <v>2502706</v>
      </c>
      <c r="G37" s="86">
        <v>112.6965</v>
      </c>
      <c r="H37" s="86">
        <v>2818.7</v>
      </c>
      <c r="I37" s="107">
        <v>0</v>
      </c>
      <c r="J37" s="107">
        <v>6.5000000000000002E-2</v>
      </c>
      <c r="K37" s="107">
        <v>5.0000000000000001E-3</v>
      </c>
    </row>
    <row r="38" spans="2:11" customFormat="1" ht="16.2">
      <c r="B38" s="54" t="s">
        <v>228</v>
      </c>
      <c r="C38" s="111"/>
      <c r="D38" s="111"/>
      <c r="E38" s="88"/>
      <c r="F38" s="85"/>
      <c r="G38" s="85"/>
      <c r="H38" s="85"/>
      <c r="I38" s="106"/>
      <c r="J38" s="106"/>
      <c r="K38" s="106"/>
    </row>
    <row r="39" spans="2:11" customFormat="1" ht="15.6">
      <c r="B39" s="57" t="s">
        <v>274</v>
      </c>
      <c r="C39" s="110"/>
      <c r="D39" s="110"/>
      <c r="E39" s="89"/>
      <c r="F39" s="86"/>
      <c r="G39" s="86"/>
      <c r="H39" s="86"/>
      <c r="I39" s="107"/>
      <c r="J39" s="107"/>
      <c r="K39" s="107"/>
    </row>
    <row r="40" spans="2:11" customFormat="1" ht="16.2">
      <c r="B40" s="54" t="s">
        <v>229</v>
      </c>
      <c r="C40" s="111"/>
      <c r="D40" s="111"/>
      <c r="E40" s="88"/>
      <c r="F40" s="85">
        <v>1729305.19</v>
      </c>
      <c r="G40" s="85"/>
      <c r="H40" s="85">
        <v>9073.23</v>
      </c>
      <c r="I40" s="106"/>
      <c r="J40" s="106"/>
      <c r="K40" s="106">
        <v>1.61E-2</v>
      </c>
    </row>
    <row r="41" spans="2:11" customFormat="1" ht="15.6">
      <c r="B41" s="57" t="s">
        <v>274</v>
      </c>
      <c r="C41" s="110"/>
      <c r="D41" s="110"/>
      <c r="E41" s="89"/>
      <c r="F41" s="86"/>
      <c r="G41" s="86"/>
      <c r="H41" s="86"/>
      <c r="I41" s="107"/>
      <c r="J41" s="107"/>
      <c r="K41" s="107"/>
    </row>
    <row r="42" spans="2:11" customFormat="1" ht="15.6">
      <c r="B42" s="113" t="s">
        <v>628</v>
      </c>
      <c r="C42" s="110">
        <v>6200786</v>
      </c>
      <c r="D42" s="110" t="s">
        <v>164</v>
      </c>
      <c r="E42" s="89">
        <v>43349</v>
      </c>
      <c r="F42" s="86">
        <v>1729305.19</v>
      </c>
      <c r="G42" s="86">
        <v>14211.13</v>
      </c>
      <c r="H42" s="86">
        <v>9073.23</v>
      </c>
      <c r="I42" s="107">
        <v>0</v>
      </c>
      <c r="J42" s="107">
        <v>0.20920000000000002</v>
      </c>
      <c r="K42" s="107">
        <v>1.61E-2</v>
      </c>
    </row>
    <row r="43" spans="2:11">
      <c r="B43" s="6" t="s">
        <v>249</v>
      </c>
      <c r="C43" s="1"/>
    </row>
    <row r="44" spans="2:11">
      <c r="B44" s="6" t="s">
        <v>133</v>
      </c>
      <c r="C44" s="1"/>
    </row>
    <row r="45" spans="2:11">
      <c r="B45" s="6" t="s">
        <v>245</v>
      </c>
      <c r="C45" s="1"/>
    </row>
    <row r="46" spans="2:11">
      <c r="B46" s="6" t="s">
        <v>246</v>
      </c>
      <c r="C46" s="1"/>
    </row>
    <row r="47" spans="2:11">
      <c r="B47" s="128" t="s">
        <v>256</v>
      </c>
      <c r="C47" s="128"/>
      <c r="D47" s="128"/>
      <c r="E47" s="128"/>
      <c r="F47" s="128"/>
      <c r="G47" s="128"/>
      <c r="H47" s="128"/>
      <c r="I47" s="128"/>
      <c r="J47" s="128"/>
      <c r="K47" s="128"/>
    </row>
    <row r="48" spans="2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7:K47"/>
  </mergeCells>
  <phoneticPr fontId="4" type="noConversion"/>
  <dataValidations count="1">
    <dataValidation allowBlank="1" showInputMessage="1" showErrorMessage="1" sqref="A43:A1048576 A5:XFD11 L43:XFD1048576 B48:K1048576 B43:K4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8" t="s">
        <v>279</v>
      </c>
    </row>
    <row r="2" spans="1:59">
      <c r="B2" s="78" t="s">
        <v>280</v>
      </c>
    </row>
    <row r="3" spans="1:59">
      <c r="B3" s="78" t="s">
        <v>644</v>
      </c>
    </row>
    <row r="4" spans="1:59">
      <c r="B4" s="78" t="s">
        <v>645</v>
      </c>
    </row>
    <row r="6" spans="1:5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M10" s="1"/>
      <c r="N10" s="1"/>
      <c r="O10" s="1"/>
      <c r="P10" s="1"/>
      <c r="BG10" s="1"/>
    </row>
    <row r="11" spans="1:59" s="4" customFormat="1" ht="18" customHeight="1">
      <c r="B11" s="53" t="s">
        <v>51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6" t="s">
        <v>593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6">
      <c r="B13" s="62" t="s">
        <v>274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6.2">
      <c r="B14" s="56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6">
      <c r="B15" s="115" t="s">
        <v>274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8" t="s">
        <v>279</v>
      </c>
    </row>
    <row r="2" spans="2:52">
      <c r="B2" s="78" t="s">
        <v>280</v>
      </c>
    </row>
    <row r="3" spans="2:52">
      <c r="B3" s="78" t="s">
        <v>644</v>
      </c>
    </row>
    <row r="4" spans="2:52">
      <c r="B4" s="78" t="s">
        <v>645</v>
      </c>
    </row>
    <row r="6" spans="2:5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AZ10" s="1"/>
    </row>
    <row r="11" spans="2:52" s="4" customFormat="1" ht="18" customHeight="1">
      <c r="B11" s="53" t="s">
        <v>53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AZ11" s="1"/>
    </row>
    <row r="12" spans="2:52" customFormat="1" ht="19.5" customHeight="1">
      <c r="B12" s="56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6">
      <c r="B14" s="64" t="s">
        <v>274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6.2">
      <c r="B15" s="56" t="s">
        <v>629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6">
      <c r="B16" s="64" t="s">
        <v>274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6">
      <c r="B18" s="64" t="s">
        <v>274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6">
      <c r="B20" s="64" t="s">
        <v>274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6">
      <c r="B22" s="64" t="s">
        <v>274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6.2">
      <c r="B23" s="56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6">
      <c r="B25" s="64" t="s">
        <v>274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6">
      <c r="B27" s="64" t="s">
        <v>274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6">
      <c r="B29" s="64" t="s">
        <v>274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6.2">
      <c r="B30" s="56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6">
      <c r="B31" s="64" t="s">
        <v>274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6.2">
      <c r="B32" s="56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6">
      <c r="B33" s="117" t="s">
        <v>274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.77734375" style="1" bestFit="1" customWidth="1"/>
    <col min="8" max="8" width="7.33203125" style="1" customWidth="1"/>
    <col min="9" max="9" width="9.441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8" t="s">
        <v>279</v>
      </c>
    </row>
    <row r="2" spans="2:49">
      <c r="B2" s="78" t="s">
        <v>280</v>
      </c>
    </row>
    <row r="3" spans="2:49">
      <c r="B3" s="78" t="s">
        <v>644</v>
      </c>
    </row>
    <row r="4" spans="2:49">
      <c r="B4" s="78" t="s">
        <v>645</v>
      </c>
    </row>
    <row r="6" spans="2:4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6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60" t="s">
        <v>8</v>
      </c>
      <c r="K10" s="60" t="s">
        <v>9</v>
      </c>
      <c r="AW10" s="1"/>
    </row>
    <row r="11" spans="2:49" s="4" customFormat="1" ht="18" customHeight="1">
      <c r="B11" s="53" t="s">
        <v>60</v>
      </c>
      <c r="C11" s="81"/>
      <c r="D11" s="81"/>
      <c r="E11" s="81"/>
      <c r="F11" s="87"/>
      <c r="G11" s="80">
        <v>-28071456</v>
      </c>
      <c r="H11" s="80"/>
      <c r="I11" s="80">
        <v>288.49</v>
      </c>
      <c r="J11" s="105"/>
      <c r="K11" s="105">
        <v>5.0000000000000001E-4</v>
      </c>
      <c r="AW11" s="1"/>
    </row>
    <row r="12" spans="2:49" customFormat="1" ht="19.5" customHeight="1">
      <c r="B12" s="56" t="s">
        <v>630</v>
      </c>
      <c r="C12" s="111"/>
      <c r="D12" s="111"/>
      <c r="E12" s="111"/>
      <c r="F12" s="88"/>
      <c r="G12" s="85">
        <v>-28071456</v>
      </c>
      <c r="H12" s="85"/>
      <c r="I12" s="85">
        <v>288.49</v>
      </c>
      <c r="J12" s="106"/>
      <c r="K12" s="106">
        <v>5.0000000000000001E-4</v>
      </c>
    </row>
    <row r="13" spans="2:49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6">
      <c r="B14" s="64" t="s">
        <v>274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6.2">
      <c r="B15" s="56" t="s">
        <v>629</v>
      </c>
      <c r="C15" s="111"/>
      <c r="D15" s="111"/>
      <c r="E15" s="111"/>
      <c r="F15" s="88"/>
      <c r="G15" s="85">
        <v>-28071456</v>
      </c>
      <c r="H15" s="85"/>
      <c r="I15" s="85">
        <v>288.49</v>
      </c>
      <c r="J15" s="106"/>
      <c r="K15" s="106">
        <v>5.0000000000000001E-4</v>
      </c>
    </row>
    <row r="16" spans="2:49" customFormat="1" ht="15.6">
      <c r="B16" s="64" t="s">
        <v>274</v>
      </c>
      <c r="C16" s="110"/>
      <c r="D16" s="110"/>
      <c r="E16" s="110"/>
      <c r="F16" s="89"/>
      <c r="G16" s="86"/>
      <c r="H16" s="86"/>
      <c r="I16" s="86"/>
      <c r="J16" s="107"/>
      <c r="K16" s="107"/>
    </row>
    <row r="17" spans="2:11" customFormat="1" ht="15.6">
      <c r="B17" s="64" t="s">
        <v>631</v>
      </c>
      <c r="C17" s="110">
        <v>99201345</v>
      </c>
      <c r="D17" s="110" t="s">
        <v>599</v>
      </c>
      <c r="E17" s="110" t="s">
        <v>165</v>
      </c>
      <c r="F17" s="89">
        <v>45076</v>
      </c>
      <c r="G17" s="86">
        <v>-26571456</v>
      </c>
      <c r="H17" s="86">
        <v>-1.4529000000000001</v>
      </c>
      <c r="I17" s="86">
        <v>386.06</v>
      </c>
      <c r="J17" s="107">
        <v>1.3381999999999998</v>
      </c>
      <c r="K17" s="107">
        <v>7.000000000000001E-4</v>
      </c>
    </row>
    <row r="18" spans="2:11" customFormat="1" ht="15.6">
      <c r="B18" s="64" t="s">
        <v>632</v>
      </c>
      <c r="C18" s="110">
        <v>99201352</v>
      </c>
      <c r="D18" s="110" t="s">
        <v>599</v>
      </c>
      <c r="E18" s="110" t="s">
        <v>165</v>
      </c>
      <c r="F18" s="89">
        <v>45076</v>
      </c>
      <c r="G18" s="86">
        <v>-1500000</v>
      </c>
      <c r="H18" s="86">
        <v>6.5045999999999999</v>
      </c>
      <c r="I18" s="86">
        <v>-97.57</v>
      </c>
      <c r="J18" s="107">
        <v>-0.3382</v>
      </c>
      <c r="K18" s="107">
        <v>-2.0000000000000001E-4</v>
      </c>
    </row>
    <row r="19" spans="2:11" customFormat="1" ht="16.2">
      <c r="B19" s="56" t="s">
        <v>223</v>
      </c>
      <c r="C19" s="111"/>
      <c r="D19" s="111"/>
      <c r="E19" s="111"/>
      <c r="F19" s="88"/>
      <c r="G19" s="85"/>
      <c r="H19" s="85"/>
      <c r="I19" s="85"/>
      <c r="J19" s="106"/>
      <c r="K19" s="106"/>
    </row>
    <row r="20" spans="2:11" customFormat="1" ht="15.6">
      <c r="B20" s="64" t="s">
        <v>274</v>
      </c>
      <c r="C20" s="110"/>
      <c r="D20" s="110"/>
      <c r="E20" s="110"/>
      <c r="F20" s="89"/>
      <c r="G20" s="86"/>
      <c r="H20" s="86"/>
      <c r="I20" s="86"/>
      <c r="J20" s="107"/>
      <c r="K20" s="107"/>
    </row>
    <row r="21" spans="2:11" customFormat="1" ht="16.2">
      <c r="B21" s="56" t="s">
        <v>220</v>
      </c>
      <c r="C21" s="111"/>
      <c r="D21" s="111"/>
      <c r="E21" s="111"/>
      <c r="F21" s="88"/>
      <c r="G21" s="85"/>
      <c r="H21" s="85"/>
      <c r="I21" s="85"/>
      <c r="J21" s="106"/>
      <c r="K21" s="106"/>
    </row>
    <row r="22" spans="2:11" customFormat="1" ht="15.6">
      <c r="B22" s="64" t="s">
        <v>274</v>
      </c>
      <c r="C22" s="110"/>
      <c r="D22" s="110"/>
      <c r="E22" s="110"/>
      <c r="F22" s="89"/>
      <c r="G22" s="86"/>
      <c r="H22" s="86"/>
      <c r="I22" s="86"/>
      <c r="J22" s="107"/>
      <c r="K22" s="107"/>
    </row>
    <row r="23" spans="2:11" customFormat="1" ht="16.2">
      <c r="B23" s="56" t="s">
        <v>72</v>
      </c>
      <c r="C23" s="111"/>
      <c r="D23" s="111"/>
      <c r="E23" s="111"/>
      <c r="F23" s="88"/>
      <c r="G23" s="85"/>
      <c r="H23" s="85"/>
      <c r="I23" s="85"/>
      <c r="J23" s="106"/>
      <c r="K23" s="106"/>
    </row>
    <row r="24" spans="2:11" customFormat="1" ht="15.6">
      <c r="B24" s="64" t="s">
        <v>274</v>
      </c>
      <c r="C24" s="110"/>
      <c r="D24" s="110"/>
      <c r="E24" s="110"/>
      <c r="F24" s="89"/>
      <c r="G24" s="86"/>
      <c r="H24" s="86"/>
      <c r="I24" s="86"/>
      <c r="J24" s="107"/>
      <c r="K24" s="107"/>
    </row>
    <row r="25" spans="2:11" customFormat="1" ht="16.2">
      <c r="B25" s="56" t="s">
        <v>236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6.2">
      <c r="B26" s="56" t="s">
        <v>219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2:11" customFormat="1" ht="15.6">
      <c r="B27" s="64" t="s">
        <v>274</v>
      </c>
      <c r="C27" s="110"/>
      <c r="D27" s="110"/>
      <c r="E27" s="110"/>
      <c r="F27" s="89"/>
      <c r="G27" s="86"/>
      <c r="H27" s="86"/>
      <c r="I27" s="86"/>
      <c r="J27" s="107"/>
      <c r="K27" s="107"/>
    </row>
    <row r="28" spans="2:11" customFormat="1" ht="16.2">
      <c r="B28" s="56" t="s">
        <v>224</v>
      </c>
      <c r="C28" s="111"/>
      <c r="D28" s="111"/>
      <c r="E28" s="111"/>
      <c r="F28" s="88"/>
      <c r="G28" s="85"/>
      <c r="H28" s="85"/>
      <c r="I28" s="85"/>
      <c r="J28" s="106"/>
      <c r="K28" s="106"/>
    </row>
    <row r="29" spans="2:11" customFormat="1" ht="15.6">
      <c r="B29" s="64" t="s">
        <v>274</v>
      </c>
      <c r="C29" s="110"/>
      <c r="D29" s="110"/>
      <c r="E29" s="110"/>
      <c r="F29" s="89"/>
      <c r="G29" s="86"/>
      <c r="H29" s="86"/>
      <c r="I29" s="86"/>
      <c r="J29" s="107"/>
      <c r="K29" s="107"/>
    </row>
    <row r="30" spans="2:11" customFormat="1" ht="16.2">
      <c r="B30" s="56" t="s">
        <v>220</v>
      </c>
      <c r="C30" s="111"/>
      <c r="D30" s="111"/>
      <c r="E30" s="111"/>
      <c r="F30" s="88"/>
      <c r="G30" s="85"/>
      <c r="H30" s="85"/>
      <c r="I30" s="85"/>
      <c r="J30" s="106"/>
      <c r="K30" s="106"/>
    </row>
    <row r="31" spans="2:11" customFormat="1" ht="15.6">
      <c r="B31" s="64" t="s">
        <v>274</v>
      </c>
      <c r="C31" s="110"/>
      <c r="D31" s="110"/>
      <c r="E31" s="110"/>
      <c r="F31" s="89"/>
      <c r="G31" s="86"/>
      <c r="H31" s="86"/>
      <c r="I31" s="86"/>
      <c r="J31" s="107"/>
      <c r="K31" s="107"/>
    </row>
    <row r="32" spans="2:11" customFormat="1" ht="16.2">
      <c r="B32" s="56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</row>
    <row r="33" spans="1:11" customFormat="1" ht="15.6">
      <c r="B33" s="117" t="s">
        <v>274</v>
      </c>
      <c r="C33" s="110"/>
      <c r="D33" s="110"/>
      <c r="E33" s="110"/>
      <c r="F33" s="89"/>
      <c r="G33" s="86"/>
      <c r="H33" s="86"/>
      <c r="I33" s="86"/>
      <c r="J33" s="107"/>
      <c r="K33" s="107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3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8" t="s">
        <v>279</v>
      </c>
    </row>
    <row r="2" spans="2:78">
      <c r="B2" s="78" t="s">
        <v>280</v>
      </c>
    </row>
    <row r="3" spans="2:78">
      <c r="B3" s="78" t="s">
        <v>644</v>
      </c>
    </row>
    <row r="4" spans="2:78">
      <c r="B4" s="78" t="s">
        <v>645</v>
      </c>
    </row>
    <row r="6" spans="2:7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2.4">
      <c r="B8" s="19" t="s">
        <v>137</v>
      </c>
      <c r="C8" s="24" t="s">
        <v>47</v>
      </c>
      <c r="D8" s="74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60" t="s">
        <v>14</v>
      </c>
      <c r="Q10" s="60" t="s">
        <v>134</v>
      </c>
      <c r="R10" s="1"/>
      <c r="S10" s="1"/>
      <c r="T10" s="1"/>
      <c r="U10" s="1"/>
      <c r="V10" s="1"/>
    </row>
    <row r="11" spans="2:78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6">
      <c r="B14" s="64" t="s">
        <v>274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6">
      <c r="B16" s="64" t="s">
        <v>274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64" t="s">
        <v>274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64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64" t="s">
        <v>274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64" t="s">
        <v>274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64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64" t="s">
        <v>274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64" t="s">
        <v>274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64" t="s">
        <v>274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64" t="s">
        <v>274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7" t="s">
        <v>274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21875" style="1" bestFit="1" customWidth="1"/>
    <col min="7" max="7" width="11.77734375" style="1" bestFit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7.88671875" style="1" bestFit="1" customWidth="1"/>
    <col min="13" max="13" width="8.88671875" style="1" bestFit="1" customWidth="1"/>
    <col min="14" max="14" width="15.77734375" style="1" bestFit="1" customWidth="1"/>
    <col min="15" max="15" width="8.21875" style="1" bestFit="1" customWidth="1"/>
    <col min="16" max="16" width="11.3320312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8" t="s">
        <v>279</v>
      </c>
    </row>
    <row r="2" spans="2:62">
      <c r="B2" s="78" t="s">
        <v>280</v>
      </c>
    </row>
    <row r="3" spans="2:62">
      <c r="B3" s="78" t="s">
        <v>644</v>
      </c>
    </row>
    <row r="4" spans="2:62">
      <c r="B4" s="78" t="s">
        <v>645</v>
      </c>
    </row>
    <row r="6" spans="2:62" ht="26.25" customHeight="1">
      <c r="B6" s="141" t="s">
        <v>199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4" t="s">
        <v>18</v>
      </c>
      <c r="J7" s="24" t="s">
        <v>266</v>
      </c>
      <c r="K7" s="24" t="s">
        <v>122</v>
      </c>
      <c r="L7" s="12" t="s">
        <v>35</v>
      </c>
      <c r="M7" s="46" t="s">
        <v>19</v>
      </c>
      <c r="N7" s="24" t="s">
        <v>248</v>
      </c>
      <c r="O7" s="24" t="s">
        <v>244</v>
      </c>
      <c r="P7" s="24" t="s">
        <v>131</v>
      </c>
      <c r="Q7" s="46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5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5" t="s">
        <v>1</v>
      </c>
      <c r="D9" s="65" t="s">
        <v>2</v>
      </c>
      <c r="E9" s="65" t="s">
        <v>3</v>
      </c>
      <c r="F9" s="65" t="s">
        <v>4</v>
      </c>
      <c r="G9" s="65" t="s">
        <v>5</v>
      </c>
      <c r="H9" s="65" t="s">
        <v>6</v>
      </c>
      <c r="I9" s="58" t="s">
        <v>7</v>
      </c>
      <c r="J9" s="58"/>
      <c r="K9" s="58" t="s">
        <v>8</v>
      </c>
      <c r="L9" s="58" t="s">
        <v>9</v>
      </c>
      <c r="M9" s="58" t="s">
        <v>10</v>
      </c>
      <c r="N9" s="60" t="s">
        <v>11</v>
      </c>
      <c r="O9" s="60" t="s">
        <v>12</v>
      </c>
      <c r="P9" s="60" t="s">
        <v>13</v>
      </c>
      <c r="Q9" s="60" t="s">
        <v>14</v>
      </c>
      <c r="R9" s="60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3" t="s">
        <v>42</v>
      </c>
      <c r="C10" s="81"/>
      <c r="D10" s="81"/>
      <c r="E10" s="81"/>
      <c r="F10" s="81"/>
      <c r="G10" s="81"/>
      <c r="H10" s="81"/>
      <c r="I10" s="81">
        <v>1.1200000000000001</v>
      </c>
      <c r="J10" s="81"/>
      <c r="K10" s="81"/>
      <c r="L10" s="105"/>
      <c r="M10" s="105">
        <v>4.6300000000000001E-2</v>
      </c>
      <c r="N10" s="80">
        <v>9007454.2899999991</v>
      </c>
      <c r="O10" s="80"/>
      <c r="P10" s="80">
        <v>8975.61</v>
      </c>
      <c r="Q10" s="105"/>
      <c r="R10" s="105">
        <v>1.5900000000000001E-2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6" t="s">
        <v>24</v>
      </c>
      <c r="C11" s="111"/>
      <c r="D11" s="111"/>
      <c r="E11" s="111"/>
      <c r="F11" s="111"/>
      <c r="G11" s="88"/>
      <c r="H11" s="111"/>
      <c r="I11" s="111">
        <v>1.1200000000000001</v>
      </c>
      <c r="J11" s="111"/>
      <c r="K11" s="111"/>
      <c r="L11" s="106"/>
      <c r="M11" s="106">
        <v>4.6300000000000001E-2</v>
      </c>
      <c r="N11" s="85">
        <v>9007454.2899999991</v>
      </c>
      <c r="O11" s="85"/>
      <c r="P11" s="85">
        <v>8975.61</v>
      </c>
      <c r="Q11" s="106"/>
      <c r="R11" s="106">
        <v>1.5900000000000001E-2</v>
      </c>
    </row>
    <row r="12" spans="2:62" customFormat="1" ht="16.2">
      <c r="B12" s="56" t="s">
        <v>104</v>
      </c>
      <c r="C12" s="111"/>
      <c r="D12" s="111"/>
      <c r="E12" s="111"/>
      <c r="F12" s="111"/>
      <c r="G12" s="88"/>
      <c r="H12" s="111"/>
      <c r="I12" s="111">
        <v>1.1200000000000001</v>
      </c>
      <c r="J12" s="111"/>
      <c r="K12" s="111"/>
      <c r="L12" s="106"/>
      <c r="M12" s="106">
        <v>4.6300000000000001E-2</v>
      </c>
      <c r="N12" s="85">
        <v>9007454.2899999991</v>
      </c>
      <c r="O12" s="85"/>
      <c r="P12" s="85">
        <v>8975.61</v>
      </c>
      <c r="Q12" s="106"/>
      <c r="R12" s="106">
        <v>1.5900000000000001E-2</v>
      </c>
    </row>
    <row r="13" spans="2:62" customFormat="1" ht="15.6">
      <c r="B13" s="64" t="s">
        <v>633</v>
      </c>
      <c r="C13" s="110" t="s">
        <v>634</v>
      </c>
      <c r="D13" s="110">
        <v>501</v>
      </c>
      <c r="E13" s="110">
        <v>570009449</v>
      </c>
      <c r="F13" s="110" t="s">
        <v>635</v>
      </c>
      <c r="G13" s="89">
        <v>45108</v>
      </c>
      <c r="H13" s="110" t="s">
        <v>162</v>
      </c>
      <c r="I13" s="110">
        <v>1.29</v>
      </c>
      <c r="J13" s="110"/>
      <c r="K13" s="110" t="s">
        <v>165</v>
      </c>
      <c r="L13" s="107">
        <v>1.6369999999999999E-2</v>
      </c>
      <c r="M13" s="107">
        <v>2.1000000000000001E-2</v>
      </c>
      <c r="N13" s="86">
        <v>753214.38</v>
      </c>
      <c r="O13" s="86">
        <v>105.99370260000001</v>
      </c>
      <c r="P13" s="86">
        <v>798.36</v>
      </c>
      <c r="Q13" s="107">
        <v>8.8900000000000007E-2</v>
      </c>
      <c r="R13" s="107">
        <v>1.4000000000000002E-3</v>
      </c>
    </row>
    <row r="14" spans="2:62" customFormat="1" ht="15.6">
      <c r="B14" s="64" t="s">
        <v>636</v>
      </c>
      <c r="C14" s="110" t="s">
        <v>634</v>
      </c>
      <c r="D14" s="110">
        <v>511</v>
      </c>
      <c r="E14" s="110">
        <v>570009449</v>
      </c>
      <c r="F14" s="110" t="s">
        <v>635</v>
      </c>
      <c r="G14" s="89">
        <v>45108</v>
      </c>
      <c r="H14" s="110" t="s">
        <v>162</v>
      </c>
      <c r="I14" s="110">
        <v>1.1000000000000001</v>
      </c>
      <c r="J14" s="110"/>
      <c r="K14" s="110" t="s">
        <v>165</v>
      </c>
      <c r="L14" s="107">
        <v>3.4680000000000002E-2</v>
      </c>
      <c r="M14" s="107">
        <v>4.8799999999999996E-2</v>
      </c>
      <c r="N14" s="86">
        <v>8254239.9100000001</v>
      </c>
      <c r="O14" s="86">
        <v>99.067269999999994</v>
      </c>
      <c r="P14" s="86">
        <v>8177.25</v>
      </c>
      <c r="Q14" s="107">
        <v>0.91110000000000002</v>
      </c>
      <c r="R14" s="107">
        <v>1.4499999999999999E-2</v>
      </c>
    </row>
    <row r="15" spans="2:62" customFormat="1" ht="16.2">
      <c r="B15" s="56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6">
      <c r="B16" s="64" t="s">
        <v>274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6.2">
      <c r="B17" s="56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6">
      <c r="B18" s="64" t="s">
        <v>274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6.2">
      <c r="B19" s="56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6">
      <c r="B20" s="64" t="s">
        <v>274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6.2">
      <c r="B21" s="56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6">
      <c r="B22" s="64" t="s">
        <v>274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6.2">
      <c r="B23" s="56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6">
      <c r="B24" s="64" t="s">
        <v>274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6">
      <c r="B25" s="64" t="s">
        <v>274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6.2">
      <c r="B26" s="56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6">
      <c r="B27" s="64" t="s">
        <v>274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6.2">
      <c r="B28" s="56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6">
      <c r="B29" s="64" t="s">
        <v>274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6.2">
      <c r="B30" s="56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6.2">
      <c r="B31" s="56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6">
      <c r="B32" s="64" t="s">
        <v>274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6.2">
      <c r="B33" s="56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6">
      <c r="B34" s="64" t="s">
        <v>274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6.2">
      <c r="B35" s="56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6">
      <c r="B36" s="64" t="s">
        <v>274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6.2">
      <c r="B37" s="56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6">
      <c r="B38" s="117" t="s">
        <v>274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8" t="s">
        <v>256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8" t="s">
        <v>279</v>
      </c>
    </row>
    <row r="2" spans="2:64">
      <c r="B2" s="78" t="s">
        <v>280</v>
      </c>
    </row>
    <row r="3" spans="2:64">
      <c r="B3" s="78" t="s">
        <v>644</v>
      </c>
    </row>
    <row r="4" spans="2:64">
      <c r="B4" s="78" t="s">
        <v>645</v>
      </c>
    </row>
    <row r="6" spans="2:64" ht="26.25" customHeight="1">
      <c r="B6" s="141" t="s">
        <v>200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7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0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60" t="s">
        <v>12</v>
      </c>
      <c r="O9" s="6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3" t="s">
        <v>43</v>
      </c>
      <c r="C10" s="81"/>
      <c r="D10" s="81"/>
      <c r="E10" s="81"/>
      <c r="F10" s="81"/>
      <c r="G10" s="81"/>
      <c r="H10" s="81"/>
      <c r="I10" s="105"/>
      <c r="J10" s="105"/>
      <c r="K10" s="80"/>
      <c r="L10" s="80"/>
      <c r="M10" s="80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6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6.2">
      <c r="B12" s="56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6">
      <c r="B13" s="64" t="s">
        <v>274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6.2">
      <c r="B14" s="56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6">
      <c r="B15" s="64" t="s">
        <v>274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6.2">
      <c r="B16" s="56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6">
      <c r="B17" s="64" t="s">
        <v>274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6.2">
      <c r="B18" s="56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6">
      <c r="B19" s="64" t="s">
        <v>274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6.2">
      <c r="B20" s="56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6">
      <c r="B21" s="64" t="s">
        <v>274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6.2">
      <c r="B22" s="56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6">
      <c r="B23" s="117" t="s">
        <v>274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topLeftCell="B3" zoomScaleNormal="100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11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8" t="s">
        <v>279</v>
      </c>
    </row>
    <row r="2" spans="2:55">
      <c r="B2" s="78" t="s">
        <v>280</v>
      </c>
    </row>
    <row r="3" spans="2:55">
      <c r="B3" s="78" t="s">
        <v>644</v>
      </c>
    </row>
    <row r="4" spans="2:55">
      <c r="B4" s="78" t="s">
        <v>645</v>
      </c>
    </row>
    <row r="6" spans="2:55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1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60" t="s">
        <v>6</v>
      </c>
      <c r="I9" s="60" t="s">
        <v>7</v>
      </c>
      <c r="J9" s="60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3" t="s">
        <v>45</v>
      </c>
      <c r="C10" s="87"/>
      <c r="D10" s="81"/>
      <c r="E10" s="105"/>
      <c r="F10" s="81"/>
      <c r="G10" s="80">
        <v>1070.3</v>
      </c>
      <c r="H10" s="105"/>
      <c r="I10" s="105">
        <v>1.9E-3</v>
      </c>
      <c r="J10" s="8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6" t="s">
        <v>237</v>
      </c>
      <c r="C11" s="90"/>
      <c r="D11" s="119"/>
      <c r="E11" s="104"/>
      <c r="F11" s="119"/>
      <c r="G11" s="83">
        <v>1070.3</v>
      </c>
      <c r="H11" s="104"/>
      <c r="I11" s="104">
        <v>1.9E-3</v>
      </c>
      <c r="J11" s="119"/>
    </row>
    <row r="12" spans="2:55" customFormat="1" ht="16.2">
      <c r="B12" s="56" t="s">
        <v>106</v>
      </c>
      <c r="C12" s="90"/>
      <c r="D12" s="119"/>
      <c r="E12" s="104"/>
      <c r="F12" s="119"/>
      <c r="G12" s="83">
        <v>251.52</v>
      </c>
      <c r="H12" s="104"/>
      <c r="I12" s="104">
        <v>5.9999999999999995E-4</v>
      </c>
      <c r="J12" s="119"/>
    </row>
    <row r="13" spans="2:55" customFormat="1" ht="15.6">
      <c r="B13" s="64" t="s">
        <v>640</v>
      </c>
      <c r="C13" s="91"/>
      <c r="D13" s="118" t="s">
        <v>641</v>
      </c>
      <c r="E13" s="122">
        <v>7.6700000000000004E-2</v>
      </c>
      <c r="F13" s="118" t="s">
        <v>165</v>
      </c>
      <c r="G13" s="123">
        <v>251.52</v>
      </c>
      <c r="H13" s="103">
        <v>0.23499953284125949</v>
      </c>
      <c r="I13" s="103">
        <f>+G13*I11/G11</f>
        <v>4.4649911239839305E-4</v>
      </c>
      <c r="J13" s="118" t="s">
        <v>642</v>
      </c>
    </row>
    <row r="14" spans="2:55" customFormat="1" ht="16.2">
      <c r="B14" s="56" t="s">
        <v>107</v>
      </c>
      <c r="C14" s="90"/>
      <c r="D14" s="119"/>
      <c r="E14" s="104"/>
      <c r="F14" s="119"/>
      <c r="G14" s="124">
        <v>818.78</v>
      </c>
      <c r="H14" s="104"/>
      <c r="I14" s="104">
        <v>1.9E-3</v>
      </c>
      <c r="J14" s="119"/>
    </row>
    <row r="15" spans="2:55" customFormat="1" ht="15.6">
      <c r="B15" s="64" t="s">
        <v>643</v>
      </c>
      <c r="C15" s="91"/>
      <c r="D15" s="118"/>
      <c r="E15" s="118"/>
      <c r="F15" s="118" t="s">
        <v>165</v>
      </c>
      <c r="G15" s="123">
        <v>818.78</v>
      </c>
      <c r="H15" s="103">
        <v>0.76500046715874059</v>
      </c>
      <c r="I15" s="103">
        <f>+G15*I11/G11</f>
        <v>1.4535008876016072E-3</v>
      </c>
      <c r="J15" s="118" t="s">
        <v>642</v>
      </c>
    </row>
    <row r="16" spans="2:55" customFormat="1" ht="16.2">
      <c r="B16" s="56" t="s">
        <v>107</v>
      </c>
      <c r="C16" s="90"/>
      <c r="D16" s="119"/>
      <c r="E16" s="104"/>
      <c r="F16" s="119"/>
      <c r="G16" s="83"/>
      <c r="H16" s="104"/>
      <c r="I16" s="104"/>
      <c r="J16" s="119"/>
    </row>
    <row r="17" spans="2:10" customFormat="1" ht="15.6">
      <c r="B17" s="64" t="s">
        <v>274</v>
      </c>
      <c r="C17" s="91"/>
      <c r="D17" s="118"/>
      <c r="E17" s="103"/>
      <c r="F17" s="118"/>
      <c r="G17" s="84"/>
      <c r="H17" s="103"/>
      <c r="I17" s="103"/>
      <c r="J17" s="118"/>
    </row>
    <row r="18" spans="2:10" customFormat="1" ht="16.2">
      <c r="B18" s="56" t="s">
        <v>238</v>
      </c>
      <c r="C18" s="90"/>
      <c r="D18" s="119"/>
      <c r="E18" s="104"/>
      <c r="F18" s="119"/>
      <c r="G18" s="83"/>
      <c r="H18" s="104"/>
      <c r="I18" s="104"/>
      <c r="J18" s="119"/>
    </row>
    <row r="19" spans="2:10" customFormat="1" ht="16.2">
      <c r="B19" s="56" t="s">
        <v>106</v>
      </c>
      <c r="C19" s="90"/>
      <c r="D19" s="119"/>
      <c r="E19" s="104"/>
      <c r="F19" s="119"/>
      <c r="G19" s="83"/>
      <c r="H19" s="104"/>
      <c r="I19" s="104"/>
      <c r="J19" s="119"/>
    </row>
    <row r="20" spans="2:10" customFormat="1" ht="15.6">
      <c r="B20" s="64" t="s">
        <v>274</v>
      </c>
      <c r="C20" s="91"/>
      <c r="D20" s="118"/>
      <c r="E20" s="103"/>
      <c r="F20" s="118"/>
      <c r="G20" s="84"/>
      <c r="H20" s="103"/>
      <c r="I20" s="103"/>
      <c r="J20" s="118"/>
    </row>
    <row r="21" spans="2:10" customFormat="1" ht="16.2">
      <c r="B21" s="56" t="s">
        <v>107</v>
      </c>
      <c r="C21" s="90"/>
      <c r="D21" s="119"/>
      <c r="E21" s="104"/>
      <c r="F21" s="119"/>
      <c r="G21" s="83"/>
      <c r="H21" s="104"/>
      <c r="I21" s="104"/>
      <c r="J21" s="119"/>
    </row>
    <row r="22" spans="2:10" customFormat="1" ht="15.6">
      <c r="B22" s="117" t="s">
        <v>274</v>
      </c>
      <c r="C22" s="91"/>
      <c r="D22" s="118"/>
      <c r="E22" s="103"/>
      <c r="F22" s="118"/>
      <c r="G22" s="84"/>
      <c r="H22" s="103"/>
      <c r="I22" s="103"/>
      <c r="J22" s="118"/>
    </row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81EB0D2F-5413-45A9-93D0-3DD3B0737CFD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6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279</v>
      </c>
    </row>
    <row r="2" spans="2:60">
      <c r="B2" s="78" t="s">
        <v>280</v>
      </c>
    </row>
    <row r="3" spans="2:60">
      <c r="B3" s="78" t="s">
        <v>644</v>
      </c>
    </row>
    <row r="4" spans="2:60">
      <c r="B4" s="78" t="s">
        <v>645</v>
      </c>
    </row>
    <row r="6" spans="2:60" ht="26.25" customHeight="1">
      <c r="B6" s="141" t="s">
        <v>202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2" t="s">
        <v>170</v>
      </c>
      <c r="K7" s="120" t="s">
        <v>171</v>
      </c>
    </row>
    <row r="8" spans="2:60" s="3" customFormat="1" ht="21.75" customHeight="1">
      <c r="B8" s="14"/>
      <c r="C8" s="4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6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214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274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274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279</v>
      </c>
    </row>
    <row r="2" spans="2:60">
      <c r="B2" s="78" t="s">
        <v>280</v>
      </c>
    </row>
    <row r="3" spans="2:60">
      <c r="B3" s="78" t="s">
        <v>644</v>
      </c>
    </row>
    <row r="4" spans="2:60">
      <c r="B4" s="78" t="s">
        <v>645</v>
      </c>
    </row>
    <row r="6" spans="2:60" ht="26.25" customHeight="1">
      <c r="B6" s="141" t="s">
        <v>203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2.4">
      <c r="B7" s="36" t="s">
        <v>137</v>
      </c>
      <c r="C7" s="51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1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60" t="s">
        <v>8</v>
      </c>
      <c r="K9" s="6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65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637</v>
      </c>
      <c r="C12" s="110">
        <v>412</v>
      </c>
      <c r="D12" s="110">
        <v>0</v>
      </c>
      <c r="E12" s="110" t="s">
        <v>282</v>
      </c>
      <c r="F12" s="107">
        <v>0</v>
      </c>
      <c r="G12" s="110" t="s">
        <v>165</v>
      </c>
      <c r="H12" s="107">
        <v>0</v>
      </c>
      <c r="I12" s="86">
        <v>0</v>
      </c>
      <c r="J12" s="107">
        <v>0</v>
      </c>
      <c r="K12" s="107">
        <v>0</v>
      </c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274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2" sqref="C1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8" t="s">
        <v>279</v>
      </c>
    </row>
    <row r="2" spans="2:17">
      <c r="B2" s="78" t="s">
        <v>280</v>
      </c>
    </row>
    <row r="3" spans="2:17">
      <c r="B3" s="78" t="s">
        <v>644</v>
      </c>
    </row>
    <row r="4" spans="2:17">
      <c r="B4" s="78" t="s">
        <v>645</v>
      </c>
    </row>
    <row r="6" spans="2:17" ht="26.25" customHeight="1">
      <c r="B6" s="141" t="s">
        <v>204</v>
      </c>
      <c r="C6" s="142"/>
      <c r="D6" s="143"/>
    </row>
    <row r="7" spans="2:17" s="3" customFormat="1" ht="31.2">
      <c r="B7" s="36" t="s">
        <v>137</v>
      </c>
      <c r="C7" s="42" t="s">
        <v>128</v>
      </c>
      <c r="D7" s="43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8" t="s">
        <v>1</v>
      </c>
      <c r="D9" s="6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3" t="s">
        <v>126</v>
      </c>
      <c r="C10" s="80">
        <f>+C12+C14</f>
        <v>647.76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6" t="s">
        <v>232</v>
      </c>
      <c r="C11" s="111"/>
      <c r="D11" s="88"/>
    </row>
    <row r="12" spans="2:17" customFormat="1" ht="15.6">
      <c r="B12" s="62" t="s">
        <v>274</v>
      </c>
      <c r="C12" s="110"/>
      <c r="D12" s="89"/>
    </row>
    <row r="13" spans="2:17" customFormat="1" ht="16.2">
      <c r="B13" s="56" t="s">
        <v>231</v>
      </c>
      <c r="C13" s="111"/>
      <c r="D13" s="88"/>
    </row>
    <row r="14" spans="2:17" customFormat="1" ht="15.6">
      <c r="B14" s="113" t="s">
        <v>628</v>
      </c>
      <c r="C14" s="86">
        <v>647.76</v>
      </c>
      <c r="D14" s="89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644</v>
      </c>
    </row>
    <row r="4" spans="2:18">
      <c r="B4" s="78" t="s">
        <v>645</v>
      </c>
    </row>
    <row r="6" spans="2:1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60" t="s">
        <v>13</v>
      </c>
      <c r="P9" s="60" t="s">
        <v>14</v>
      </c>
      <c r="Q9" s="5"/>
    </row>
    <row r="10" spans="2:18" s="4" customFormat="1" ht="18" customHeight="1">
      <c r="B10" s="53" t="s">
        <v>210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644</v>
      </c>
    </row>
    <row r="4" spans="2:18">
      <c r="B4" s="78" t="s">
        <v>645</v>
      </c>
    </row>
    <row r="6" spans="2:18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211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644</v>
      </c>
    </row>
    <row r="4" spans="2:18">
      <c r="B4" s="78" t="s">
        <v>645</v>
      </c>
    </row>
    <row r="6" spans="2:18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212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2023-07-31T07:30:46Z</cp:lastPrinted>
  <dcterms:created xsi:type="dcterms:W3CDTF">2005-07-19T07:39:38Z</dcterms:created>
  <dcterms:modified xsi:type="dcterms:W3CDTF">2023-07-31T07:37:00Z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