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3\רבעון ראשון 2023\משרד האוצר\"/>
    </mc:Choice>
  </mc:AlternateContent>
  <xr:revisionPtr revIDLastSave="0" documentId="13_ncr:1_{C88F6615-8237-4092-A71A-FC9AFC01151F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מזומנים!$B$6:$K$46</definedName>
    <definedName name="_xlnm.Print_Area" localSheetId="5">מניות!$B$6:$O$32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4" l="1"/>
  <c r="L14" i="58"/>
  <c r="L15" i="58"/>
  <c r="L16" i="58"/>
  <c r="L17" i="58"/>
  <c r="L18" i="58"/>
  <c r="L19" i="58"/>
  <c r="L20" i="58"/>
  <c r="L13" i="58"/>
  <c r="K13" i="58"/>
  <c r="K20" i="58"/>
  <c r="K19" i="58"/>
  <c r="K18" i="58"/>
  <c r="K17" i="58"/>
  <c r="K16" i="58"/>
  <c r="K15" i="58"/>
  <c r="K14" i="58"/>
  <c r="G12" i="80" l="1"/>
  <c r="G11" i="80" s="1"/>
  <c r="D11" i="88" l="1"/>
  <c r="D42" i="88"/>
  <c r="D44" i="88"/>
  <c r="D41" i="88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</calcChain>
</file>

<file path=xl/sharedStrings.xml><?xml version="1.0" encoding="utf-8"?>
<sst xmlns="http://schemas.openxmlformats.org/spreadsheetml/2006/main" count="2793" uniqueCount="641">
  <si>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</si>
  <si>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</si>
  <si>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</si>
  <si>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</si>
  <si>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</si>
  <si>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</si>
  <si>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</si>
  <si>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</si>
  <si>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</si>
  <si>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</si>
  <si>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</si>
  <si>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</si>
  <si>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</si>
  <si>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</si>
  <si>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</si>
  <si>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</si>
  <si>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</si>
  <si>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</si>
  <si>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</si>
  <si>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</si>
  <si>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</si>
  <si>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</si>
  <si>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</si>
  <si>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</si>
  <si>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</si>
  <si>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</si>
  <si>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</si>
  <si>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</si>
  <si>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</si>
  <si>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</si>
  <si>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</si>
  <si>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</si>
  <si>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</si>
  <si>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</si>
  <si>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</si>
  <si>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</si>
  <si>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</si>
  <si>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</si>
  <si>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</si>
  <si>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</si>
  <si>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</si>
  <si>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</si>
  <si>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</si>
  <si>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</si>
  <si>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</si>
  <si>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</si>
  <si>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</si>
  <si>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</si>
  <si>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</si>
  <si>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</si>
  <si>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</si>
  <si>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</si>
  <si>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</si>
  <si>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</si>
  <si>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</si>
  <si>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</si>
  <si>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</si>
  <si>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</si>
  <si>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</si>
  <si>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</si>
  <si>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</si>
  <si>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</si>
  <si>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</si>
  <si>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</si>
  <si>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</si>
  <si>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</si>
  <si>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</si>
  <si>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</si>
  <si>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</si>
  <si>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</si>
  <si>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</si>
  <si>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</si>
  <si>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</si>
  <si>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</si>
  <si>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</si>
  <si>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</si>
  <si>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</si>
  <si>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</si>
  <si>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</si>
  <si>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</si>
  <si>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</si>
  <si>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</si>
  <si>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</si>
  <si>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</si>
  <si>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</si>
  <si>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</si>
  <si>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</si>
  <si>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</si>
  <si>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</si>
  <si>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</si>
  <si>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</si>
  <si>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</si>
  <si>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</si>
  <si>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</si>
  <si>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</si>
  <si>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</si>
  <si>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</si>
  <si>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</si>
  <si>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</si>
  <si>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</si>
  <si>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</si>
  <si>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</si>
  <si>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</si>
  <si>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</si>
  <si>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</si>
  <si>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</si>
  <si>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</si>
  <si>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</si>
  <si>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</si>
  <si>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</si>
  <si>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</si>
  <si>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</si>
  <si>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</si>
  <si>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</si>
  <si>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</si>
  <si>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</si>
  <si>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</si>
  <si>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</si>
  <si>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</si>
  <si>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</si>
  <si>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</si>
  <si>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</si>
  <si>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</si>
  <si>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</si>
  <si>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</si>
  <si>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</si>
  <si>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</si>
  <si>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</si>
  <si>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</si>
  <si>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</si>
  <si>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</si>
  <si>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</si>
  <si>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</si>
  <si>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</si>
  <si>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</si>
  <si>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</si>
  <si>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</si>
  <si>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</si>
  <si>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</si>
  <si>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</si>
  <si>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</si>
  <si>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</si>
  <si>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</si>
  <si>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</si>
  <si>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</si>
  <si>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</si>
  <si>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</si>
  <si>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</si>
  <si>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</si>
  <si>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</si>
  <si>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</si>
  <si>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</si>
  <si>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</si>
  <si>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</si>
  <si>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</si>
  <si>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</si>
  <si>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</si>
  <si>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</si>
  <si>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</si>
  <si>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</si>
  <si>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</si>
  <si>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</si>
  <si>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</si>
  <si>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</si>
  <si>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</si>
  <si>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</si>
  <si>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</si>
  <si>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</si>
  <si>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</si>
  <si>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</si>
  <si>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</si>
  <si>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</si>
  <si>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</si>
  <si>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</si>
  <si>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</si>
  <si>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</si>
  <si>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</si>
  <si>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</si>
  <si>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</si>
  <si>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</si>
  <si>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</si>
  <si>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</si>
  <si>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</si>
  <si>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</si>
  <si>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</si>
  <si>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</si>
  <si>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</si>
  <si>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</si>
  <si>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</si>
  <si>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</si>
  <si>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</si>
  <si>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</si>
  <si>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</si>
  <si>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</si>
  <si>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</si>
  <si>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</si>
  <si>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</si>
  <si>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</si>
  <si>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</si>
  <si>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</si>
  <si>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</si>
  <si>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</si>
  <si>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</si>
  <si>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</si>
  <si>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</si>
  <si>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</si>
  <si>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</si>
  <si>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</si>
  <si>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</si>
  <si>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</si>
  <si>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</si>
  <si>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</si>
  <si>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</si>
  <si>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</si>
  <si>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</si>
  <si>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</si>
  <si>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</si>
  <si>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</si>
  <si>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</si>
  <si>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</si>
  <si>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</si>
  <si>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</si>
  <si>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</si>
  <si>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</si>
  <si>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</si>
  <si>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</si>
  <si>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</si>
  <si>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</si>
  <si>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</si>
  <si>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</si>
  <si>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</si>
  <si>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</si>
  <si>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</si>
  <si>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</si>
  <si>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</si>
  <si>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</si>
  <si>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</si>
  <si>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</si>
  <si>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</si>
  <si>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</si>
  <si>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</si>
  <si>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</si>
  <si>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</si>
  <si>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</si>
  <si>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</si>
  <si>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</si>
  <si>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</si>
  <si>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</si>
  <si>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</si>
  <si>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</si>
  <si>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</si>
  <si>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</si>
  <si>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</si>
  <si>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</si>
  <si>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</si>
  <si>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</si>
  <si>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</si>
  <si>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</si>
  <si>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</si>
  <si>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</si>
  <si>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</si>
  <si>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</si>
  <si>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</si>
  <si>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</si>
  <si>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</si>
  <si>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</si>
  <si>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</si>
  <si>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</si>
  <si>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</si>
  <si>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</si>
  <si>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</si>
  <si>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</si>
  <si>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 xml:space="preserve">מזרחי טפחות פק"מ מזרחי נזיל                       </t>
  </si>
  <si>
    <t xml:space="preserve">תפ"ס פועלים                                       </t>
  </si>
  <si>
    <t>סה"כ פק"מ לתקופה של עד שלושה חודשים</t>
  </si>
  <si>
    <t xml:space="preserve">מזרחי טפחות פ.ק.מ. מזרחי קרמבולה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</si>
  <si>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</si>
  <si>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</si>
  <si>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</si>
  <si>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30/03/2023</t>
  </si>
  <si>
    <t>עוצ"מ אגודה שיתופית לניהול קופות גמל בע"מ</t>
  </si>
  <si>
    <t>עוצ"מ - מסלול לבני 50 ומטה</t>
  </si>
  <si>
    <t>570009449-00000000000346-0009783</t>
  </si>
  <si>
    <t xml:space="preserve">ממשל צמודה 1025                                   </t>
  </si>
  <si>
    <t>אין דירוג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</si>
  <si>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</si>
  <si>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</si>
  <si>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</si>
  <si>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מלווה קצר מועד 314                                </t>
  </si>
  <si>
    <t xml:space="preserve">ממשל שיקלית 0432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</si>
  <si>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</si>
  <si>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</si>
  <si>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</si>
  <si>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425                                    </t>
  </si>
  <si>
    <t xml:space="preserve">ממשל שקלית 928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</si>
  <si>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</si>
  <si>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</si>
  <si>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</si>
  <si>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</si>
  <si>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</si>
  <si>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</si>
  <si>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</si>
  <si>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</si>
  <si>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</si>
  <si>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</si>
  <si>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מליסרון אגח י"ג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</si>
  <si>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</si>
  <si>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</si>
  <si>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</si>
  <si>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</si>
  <si>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</si>
  <si>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</si>
  <si>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</si>
  <si>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</si>
  <si>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</si>
  <si>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</si>
  <si>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פז חברת נפט 2020/2030                             </t>
  </si>
  <si>
    <t>אנרגיה</t>
  </si>
  <si>
    <t xml:space="preserve">מימון ישיר ה'                                     </t>
  </si>
  <si>
    <t>שרותים פיננסיים</t>
  </si>
  <si>
    <t>A1.il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</si>
  <si>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</si>
  <si>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</si>
  <si>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</si>
  <si>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</si>
  <si>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</si>
  <si>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</si>
  <si>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</si>
  <si>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</si>
  <si>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</si>
  <si>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Aa2.il</t>
  </si>
  <si>
    <t xml:space="preserve">יוניברסל אגח ו                                    </t>
  </si>
  <si>
    <t xml:space="preserve">פניקס הון ד'                                      </t>
  </si>
  <si>
    <t xml:space="preserve">מגדל ביטוח הון ד'                                 </t>
  </si>
  <si>
    <t>Aa3.il</t>
  </si>
  <si>
    <t xml:space="preserve">אלקטרה סדרה ד'                                    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</si>
  <si>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</si>
  <si>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</si>
  <si>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</si>
  <si>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</si>
  <si>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</si>
  <si>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</si>
  <si>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סלקום אגח יג                                      </t>
  </si>
  <si>
    <t xml:space="preserve">ויתניה ד'                                         </t>
  </si>
  <si>
    <t>A2.il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</si>
  <si>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</si>
  <si>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</si>
  <si>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</si>
  <si>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</si>
  <si>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</si>
  <si>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</si>
  <si>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</si>
  <si>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</si>
  <si>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</si>
  <si>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</si>
  <si>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איי. סי. אל מ"ר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</si>
  <si>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</si>
  <si>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</si>
  <si>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</si>
  <si>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</si>
  <si>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</si>
  <si>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</si>
  <si>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</si>
  <si>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</si>
  <si>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</si>
  <si>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</si>
  <si>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</si>
  <si>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</si>
  <si>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</si>
  <si>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איי ספאק 1         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</si>
  <si>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</si>
  <si>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</si>
  <si>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</si>
  <si>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</si>
  <si>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</si>
  <si>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</si>
  <si>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</si>
  <si>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</si>
  <si>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</si>
  <si>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</si>
  <si>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</si>
  <si>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</si>
  <si>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</si>
  <si>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</si>
  <si>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</si>
  <si>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</si>
  <si>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</si>
  <si>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</si>
  <si>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</si>
  <si>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</si>
  <si>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</si>
  <si>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</si>
  <si>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</si>
  <si>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</si>
  <si>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</si>
  <si>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</si>
  <si>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TSLA US-TESLA INC                                 </t>
  </si>
  <si>
    <t>US88160R1014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</si>
  <si>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</si>
  <si>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</si>
  <si>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</si>
  <si>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</si>
  <si>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</si>
  <si>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</si>
  <si>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</si>
  <si>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</si>
  <si>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KSS KOHL'S CORP                                   </t>
  </si>
  <si>
    <t>US5002551043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</si>
  <si>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</si>
  <si>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</si>
  <si>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</si>
  <si>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</si>
  <si>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</si>
  <si>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</si>
  <si>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</si>
  <si>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</si>
  <si>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</si>
  <si>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</si>
  <si>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</si>
  <si>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</si>
  <si>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</si>
  <si>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</si>
  <si>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</si>
  <si>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</si>
  <si>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</si>
  <si>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</si>
  <si>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</si>
  <si>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</si>
  <si>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</si>
  <si>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</si>
  <si>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</si>
  <si>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</si>
  <si>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</si>
  <si>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</si>
  <si>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</si>
  <si>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</si>
  <si>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</si>
  <si>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</si>
  <si>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</si>
  <si>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</si>
  <si>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</si>
  <si>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</si>
  <si>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</si>
  <si>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</si>
  <si>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</si>
  <si>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</si>
  <si>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</si>
  <si>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</si>
  <si>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</si>
  <si>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</si>
  <si>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</si>
  <si>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</si>
  <si>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</si>
  <si>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</si>
  <si>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</si>
  <si>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</si>
  <si>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</si>
  <si>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</si>
  <si>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</si>
  <si>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</si>
  <si>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</si>
  <si>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</si>
  <si>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</si>
  <si>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</si>
  <si>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</si>
  <si>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</si>
  <si>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</si>
  <si>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</si>
  <si>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</si>
  <si>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</si>
  <si>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</si>
  <si>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</si>
  <si>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</si>
  <si>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</si>
  <si>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</si>
  <si>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</si>
  <si>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</si>
  <si>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</si>
  <si>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</si>
  <si>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</si>
  <si>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</si>
  <si>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</si>
  <si>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</si>
  <si>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</si>
  <si>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</si>
  <si>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</si>
  <si>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</si>
  <si>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</si>
  <si>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</si>
  <si>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</si>
  <si>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</si>
  <si>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</si>
  <si>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</si>
  <si>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</si>
  <si>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</si>
  <si>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</si>
  <si>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</si>
  <si>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</si>
  <si>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</si>
  <si>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</si>
  <si>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</si>
  <si>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</si>
  <si>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</si>
  <si>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</si>
  <si>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</si>
  <si>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</si>
  <si>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</si>
  <si>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</si>
  <si>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</si>
  <si>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הראל סל ת"א 125                                   </t>
  </si>
  <si>
    <t>מניות</t>
  </si>
  <si>
    <t xml:space="preserve">הראל סל ת"א 35                                    </t>
  </si>
  <si>
    <t xml:space="preserve">הראל סל ת"א בנקים                                 </t>
  </si>
  <si>
    <t xml:space="preserve">קסם ת"א 125                                       </t>
  </si>
  <si>
    <t xml:space="preserve">קסם ת"א סקטור בלאנס                               </t>
  </si>
  <si>
    <t xml:space="preserve">קסם תא 35 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</si>
  <si>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</si>
  <si>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</si>
  <si>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</si>
  <si>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</si>
  <si>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אג"ח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</si>
  <si>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</si>
  <si>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</si>
  <si>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</si>
  <si>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</si>
  <si>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</si>
  <si>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</si>
  <si>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</si>
  <si>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</si>
  <si>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</si>
  <si>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</si>
  <si>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</si>
  <si>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</si>
  <si>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</si>
  <si>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</si>
  <si>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</si>
  <si>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</si>
  <si>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</si>
  <si>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</si>
  <si>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</si>
  <si>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</si>
  <si>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</si>
  <si>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</si>
  <si>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</si>
  <si>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</si>
  <si>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</si>
  <si>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</si>
  <si>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</si>
  <si>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</si>
  <si>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</si>
  <si>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</si>
  <si>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</si>
  <si>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</si>
  <si>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</si>
  <si>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</si>
  <si>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</si>
  <si>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</si>
  <si>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</si>
  <si>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</si>
  <si>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</si>
  <si>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</si>
  <si>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</si>
  <si>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</si>
  <si>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</si>
  <si>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</si>
  <si>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</si>
  <si>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</si>
  <si>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</si>
  <si>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</si>
  <si>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</si>
  <si>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</si>
  <si>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</si>
  <si>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</si>
  <si>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</si>
  <si>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</si>
  <si>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</si>
  <si>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</si>
  <si>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</si>
  <si>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</si>
  <si>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</si>
  <si>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</si>
  <si>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</si>
  <si>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</si>
  <si>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</si>
  <si>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</si>
  <si>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</si>
  <si>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</si>
  <si>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 xml:space="preserve">NKE 16/06/23 C135                                 </t>
  </si>
  <si>
    <t>ל.ר.</t>
  </si>
  <si>
    <t xml:space="preserve">RCL 15/09/23 C75                                  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</si>
  <si>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</si>
  <si>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</si>
  <si>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</si>
  <si>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</si>
  <si>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</si>
  <si>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</si>
  <si>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</si>
  <si>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</si>
  <si>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Space Pharma ל.סחיר                               </t>
  </si>
  <si>
    <t xml:space="preserve">אדאקום 1 ש"ח                                      </t>
  </si>
  <si>
    <t xml:space="preserve">איילות מ"ר ב       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</si>
  <si>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</si>
  <si>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</si>
  <si>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</si>
  <si>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</si>
  <si>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</si>
  <si>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</si>
  <si>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</si>
  <si>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</si>
  <si>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</si>
  <si>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</si>
  <si>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</si>
  <si>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</si>
  <si>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BOND (A)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</si>
  <si>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</si>
  <si>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</si>
  <si>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</si>
  <si>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</si>
  <si>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</si>
  <si>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</si>
  <si>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</si>
  <si>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 USD 3.66-30/05/2023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</si>
  <si>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</si>
  <si>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</si>
  <si>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</si>
  <si>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</si>
  <si>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</si>
  <si>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</si>
  <si>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</si>
  <si>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30/02/2023</t>
  </si>
  <si>
    <t xml:space="preserve">FW EUR 3.885-30/05/2023                             </t>
  </si>
  <si>
    <t>נכס א'</t>
  </si>
  <si>
    <t>השכרה</t>
  </si>
  <si>
    <t>החשמונאים 88 תל אביב</t>
  </si>
  <si>
    <t>נכס ב'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</si>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</sst>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4" fontId="2" fillId="0" borderId="27" xfId="0" applyNumberFormat="1" applyFont="1" applyBorder="1" applyAlignment="1">
      <alignment horizontal="center" vertical="center"/>
    </xf>
    <xf numFmtId="4" fontId="23" fillId="3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23" fillId="2" borderId="27" xfId="0" applyNumberFormat="1" applyFont="1" applyFill="1" applyBorder="1" applyAlignment="1">
      <alignment vertical="center"/>
    </xf>
    <xf numFmtId="4" fontId="23" fillId="2" borderId="27" xfId="0" applyNumberFormat="1" applyFont="1" applyFill="1" applyBorder="1" applyAlignment="1">
      <alignment vertical="center"/>
    </xf>
    <xf numFmtId="10" fontId="2" fillId="0" borderId="27" xfId="0" applyNumberFormat="1" applyFont="1" applyBorder="1" applyAlignment="1">
      <alignment horizontal="center" vertic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50</xdr:row>
      <xdr:rowOff>0</xdr:rowOff>
    </xdr:from>
    <xdr:to>
      <xdr:col>36</xdr:col>
      <xdr:colOff>198120</xdr:colOff>
      <xdr:row>50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79" t="s">
        <v>279</v>
      </c>
    </row>
    <row r="2" spans="1:36">
      <c r="B2" s="79" t="s">
        <v>280</v>
      </c>
    </row>
    <row r="3" spans="1:36">
      <c r="B3" s="79" t="s">
        <v>281</v>
      </c>
    </row>
    <row r="4" spans="1:36">
      <c r="B4" s="79" t="s">
        <v>282</v>
      </c>
    </row>
    <row r="5" spans="1:36">
      <c r="B5" s="79"/>
    </row>
    <row r="6" spans="1:36" ht="26.25" customHeight="1">
      <c r="B6" s="129" t="s">
        <v>182</v>
      </c>
      <c r="C6" s="130"/>
      <c r="D6" s="131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181</v>
      </c>
      <c r="C10" s="93"/>
      <c r="D10" s="94"/>
      <c r="AJ10" s="45"/>
    </row>
    <row r="11" spans="1:36">
      <c r="A11" s="32" t="s">
        <v>150</v>
      </c>
      <c r="B11" s="68" t="s">
        <v>183</v>
      </c>
      <c r="C11" s="96">
        <f>מזומנים!J10</f>
        <v>13646.71</v>
      </c>
      <c r="D11" s="101">
        <f>מזומנים!L10</f>
        <v>3.27E-2</v>
      </c>
    </row>
    <row r="12" spans="1:36">
      <c r="B12" s="68" t="s">
        <v>184</v>
      </c>
      <c r="C12" s="96"/>
      <c r="D12" s="121"/>
    </row>
    <row r="13" spans="1:36">
      <c r="A13" s="33" t="s">
        <v>150</v>
      </c>
      <c r="B13" s="69" t="s">
        <v>88</v>
      </c>
      <c r="C13" s="96">
        <f>'תעודות התחייבות ממשלתיות'!O11</f>
        <v>63564.68</v>
      </c>
      <c r="D13" s="101">
        <f>'תעודות התחייבות ממשלתיות'!R11</f>
        <v>0.15240000000000001</v>
      </c>
    </row>
    <row r="14" spans="1:36">
      <c r="A14" s="33" t="s">
        <v>150</v>
      </c>
      <c r="B14" s="69" t="s">
        <v>89</v>
      </c>
      <c r="C14" s="96">
        <f>'תעודות חוב מסחריות '!R11</f>
        <v>0</v>
      </c>
      <c r="D14" s="101">
        <f>'תעודות חוב מסחריות '!U11</f>
        <v>0</v>
      </c>
      <c r="G14" s="99"/>
    </row>
    <row r="15" spans="1:36">
      <c r="A15" s="33" t="s">
        <v>150</v>
      </c>
      <c r="B15" s="69" t="s">
        <v>90</v>
      </c>
      <c r="C15" s="96">
        <f>'אג"ח קונצרני'!R11</f>
        <v>43213.3</v>
      </c>
      <c r="D15" s="101">
        <f>'אג"ח קונצרני'!U11</f>
        <v>0.1036</v>
      </c>
    </row>
    <row r="16" spans="1:36">
      <c r="A16" s="33" t="s">
        <v>150</v>
      </c>
      <c r="B16" s="69" t="s">
        <v>91</v>
      </c>
      <c r="C16" s="96">
        <f>מניות!L11</f>
        <v>142296.13</v>
      </c>
      <c r="D16" s="101">
        <f>מניות!O11</f>
        <v>0.34119999999999995</v>
      </c>
    </row>
    <row r="17" spans="1:4">
      <c r="A17" s="33" t="s">
        <v>150</v>
      </c>
      <c r="B17" s="69" t="s">
        <v>257</v>
      </c>
      <c r="C17" s="96">
        <f>'קרנות סל'!K11</f>
        <v>92066.72</v>
      </c>
      <c r="D17" s="101">
        <f>'קרנות סל'!N11</f>
        <v>0.2208</v>
      </c>
    </row>
    <row r="18" spans="1:4">
      <c r="A18" s="33" t="s">
        <v>150</v>
      </c>
      <c r="B18" s="69" t="s">
        <v>92</v>
      </c>
      <c r="C18" s="96">
        <f>'קרנות נאמנות'!L11</f>
        <v>9606.4</v>
      </c>
      <c r="D18" s="101">
        <f>'קרנות נאמנות'!O11</f>
        <v>2.3E-2</v>
      </c>
    </row>
    <row r="19" spans="1:4">
      <c r="A19" s="33" t="s">
        <v>150</v>
      </c>
      <c r="B19" s="69" t="s">
        <v>93</v>
      </c>
      <c r="C19" s="96">
        <f>'כתבי אופציה'!I11</f>
        <v>740.08999999999992</v>
      </c>
      <c r="D19" s="101">
        <f>'כתבי אופציה'!L11</f>
        <v>1.8E-3</v>
      </c>
    </row>
    <row r="20" spans="1:4">
      <c r="A20" s="33" t="s">
        <v>150</v>
      </c>
      <c r="B20" s="69" t="s">
        <v>94</v>
      </c>
      <c r="C20" s="96">
        <f>אופציות!I11</f>
        <v>-73.12</v>
      </c>
      <c r="D20" s="101">
        <f>אופציות!L11</f>
        <v>-2.0000000000000001E-4</v>
      </c>
    </row>
    <row r="21" spans="1:4">
      <c r="A21" s="33" t="s">
        <v>150</v>
      </c>
      <c r="B21" s="69" t="s">
        <v>95</v>
      </c>
      <c r="C21" s="96">
        <f>'חוזים עתידיים'!I11</f>
        <v>0</v>
      </c>
      <c r="D21" s="101">
        <f>'חוזים עתידיים'!K11</f>
        <v>0</v>
      </c>
    </row>
    <row r="22" spans="1:4">
      <c r="A22" s="33" t="s">
        <v>150</v>
      </c>
      <c r="B22" s="69" t="s">
        <v>96</v>
      </c>
      <c r="C22" s="96">
        <f>'מוצרים מובנים'!N11</f>
        <v>0</v>
      </c>
      <c r="D22" s="101">
        <f>'מוצרים מובנים'!Q11</f>
        <v>0</v>
      </c>
    </row>
    <row r="23" spans="1:4">
      <c r="B23" s="68" t="s">
        <v>185</v>
      </c>
      <c r="C23" s="96"/>
      <c r="D23" s="121"/>
    </row>
    <row r="24" spans="1:4">
      <c r="A24" s="33" t="s">
        <v>150</v>
      </c>
      <c r="B24" s="69" t="s">
        <v>97</v>
      </c>
      <c r="C24" s="96">
        <f>'לא סחיר- תעודות התחייבות ממשלתי'!M11</f>
        <v>0</v>
      </c>
      <c r="D24" s="101">
        <f>'לא סחיר- תעודות התחייבות ממשלתי'!P11</f>
        <v>0</v>
      </c>
    </row>
    <row r="25" spans="1:4">
      <c r="A25" s="33" t="s">
        <v>150</v>
      </c>
      <c r="B25" s="69" t="s">
        <v>98</v>
      </c>
      <c r="C25" s="96">
        <f>'לא סחיר - תעודות חוב מסחריות'!P11</f>
        <v>0</v>
      </c>
      <c r="D25" s="101">
        <f>'לא סחיר - תעודות חוב מסחריות'!S11</f>
        <v>0</v>
      </c>
    </row>
    <row r="26" spans="1:4">
      <c r="A26" s="33" t="s">
        <v>150</v>
      </c>
      <c r="B26" s="69" t="s">
        <v>90</v>
      </c>
      <c r="C26" s="96">
        <f>'לא סחיר - אג"ח קונצרני'!P11</f>
        <v>0.05</v>
      </c>
      <c r="D26" s="101">
        <f>'לא סחיר - אג"ח קונצרני'!S11</f>
        <v>0</v>
      </c>
    </row>
    <row r="27" spans="1:4">
      <c r="A27" s="33" t="s">
        <v>150</v>
      </c>
      <c r="B27" s="69" t="s">
        <v>99</v>
      </c>
      <c r="C27" s="96">
        <f>'לא סחיר - מניות'!J11</f>
        <v>2026.39</v>
      </c>
      <c r="D27" s="101">
        <f>'לא סחיר - מניות'!M11</f>
        <v>4.8999999999999998E-3</v>
      </c>
    </row>
    <row r="28" spans="1:4">
      <c r="A28" s="33" t="s">
        <v>150</v>
      </c>
      <c r="B28" s="69" t="s">
        <v>100</v>
      </c>
      <c r="C28" s="96">
        <f>'לא סחיר - קרנות השקעה'!H11</f>
        <v>38013.17</v>
      </c>
      <c r="D28" s="101">
        <f>'לא סחיר - קרנות השקעה'!K11</f>
        <v>9.11E-2</v>
      </c>
    </row>
    <row r="29" spans="1:4">
      <c r="A29" s="33" t="s">
        <v>150</v>
      </c>
      <c r="B29" s="69" t="s">
        <v>101</v>
      </c>
      <c r="C29" s="96">
        <f>'לא סחיר - כתבי אופציה'!I11</f>
        <v>0</v>
      </c>
      <c r="D29" s="101">
        <f>'לא סחיר - כתבי אופציה'!L11</f>
        <v>0</v>
      </c>
    </row>
    <row r="30" spans="1:4">
      <c r="A30" s="33" t="s">
        <v>150</v>
      </c>
      <c r="B30" s="69" t="s">
        <v>209</v>
      </c>
      <c r="C30" s="96">
        <f>'לא סחיר - אופציות'!I11</f>
        <v>0</v>
      </c>
      <c r="D30" s="101">
        <f>'לא סחיר - אופציות'!L11</f>
        <v>0</v>
      </c>
    </row>
    <row r="31" spans="1:4">
      <c r="A31" s="33" t="s">
        <v>150</v>
      </c>
      <c r="B31" s="69" t="s">
        <v>125</v>
      </c>
      <c r="C31" s="96">
        <f>'לא סחיר - חוזים עתידיים'!I11</f>
        <v>2024.79</v>
      </c>
      <c r="D31" s="101">
        <f>'לא סחיר - חוזים עתידיים'!K11</f>
        <v>4.8999999999999998E-3</v>
      </c>
    </row>
    <row r="32" spans="1:4">
      <c r="A32" s="33" t="s">
        <v>150</v>
      </c>
      <c r="B32" s="69" t="s">
        <v>102</v>
      </c>
      <c r="C32" s="96">
        <f>'לא סחיר - מוצרים מובנים'!N11</f>
        <v>0</v>
      </c>
      <c r="D32" s="101">
        <f>'לא סחיר - מוצרים מובנים'!Q11</f>
        <v>0</v>
      </c>
    </row>
    <row r="33" spans="1:4">
      <c r="A33" s="33" t="s">
        <v>150</v>
      </c>
      <c r="B33" s="68" t="s">
        <v>186</v>
      </c>
      <c r="C33" s="96">
        <f>הלוואות!P10</f>
        <v>8865.23</v>
      </c>
      <c r="D33" s="101">
        <f>הלוואות!R10</f>
        <v>2.1299999999999999E-2</v>
      </c>
    </row>
    <row r="34" spans="1:4">
      <c r="A34" s="33" t="s">
        <v>150</v>
      </c>
      <c r="B34" s="68" t="s">
        <v>187</v>
      </c>
      <c r="C34" s="96">
        <f>'פקדונות מעל 3 חודשים'!M10</f>
        <v>0</v>
      </c>
      <c r="D34" s="101">
        <f>'פקדונות מעל 3 חודשים'!O10</f>
        <v>0</v>
      </c>
    </row>
    <row r="35" spans="1:4">
      <c r="A35" s="33" t="s">
        <v>150</v>
      </c>
      <c r="B35" s="68" t="s">
        <v>188</v>
      </c>
      <c r="C35" s="96">
        <f>'זכויות מקרקעין'!G10</f>
        <v>1055.92</v>
      </c>
      <c r="D35" s="101">
        <f>'זכויות מקרקעין'!I10</f>
        <v>2.5000000000000001E-3</v>
      </c>
    </row>
    <row r="36" spans="1:4">
      <c r="A36" s="33" t="s">
        <v>150</v>
      </c>
      <c r="B36" s="70" t="s">
        <v>189</v>
      </c>
      <c r="C36" s="96">
        <f>'השקעה בחברות מוחזקות'!I10</f>
        <v>0</v>
      </c>
      <c r="D36" s="101">
        <f>'השקעה בחברות מוחזקות'!K10</f>
        <v>0</v>
      </c>
    </row>
    <row r="37" spans="1:4">
      <c r="A37" s="33" t="s">
        <v>150</v>
      </c>
      <c r="B37" s="68" t="s">
        <v>190</v>
      </c>
      <c r="C37" s="96">
        <f>'השקעות אחרות '!I10</f>
        <v>0</v>
      </c>
      <c r="D37" s="101">
        <f>'השקעות אחרות '!K10</f>
        <v>0</v>
      </c>
    </row>
    <row r="38" spans="1:4">
      <c r="A38" s="33"/>
      <c r="B38" s="71" t="s">
        <v>192</v>
      </c>
      <c r="C38" s="96"/>
      <c r="D38" s="121"/>
    </row>
    <row r="39" spans="1:4">
      <c r="A39" s="33" t="s">
        <v>150</v>
      </c>
      <c r="B39" s="72" t="s">
        <v>194</v>
      </c>
      <c r="C39" s="96">
        <f>'עלות מתואמת אג"ח קונצרני סחיר'!M10</f>
        <v>0</v>
      </c>
      <c r="D39" s="101">
        <f>'עלות מתואמת אג"ח קונצרני סחיר'!P10</f>
        <v>0</v>
      </c>
    </row>
    <row r="40" spans="1:4">
      <c r="A40" s="33" t="s">
        <v>150</v>
      </c>
      <c r="B40" s="72" t="s">
        <v>193</v>
      </c>
      <c r="C40" s="96">
        <f>'עלות מתואמת אג"ח קונצרני ל.סחיר'!M10</f>
        <v>0</v>
      </c>
      <c r="D40" s="101">
        <f>'עלות מתואמת אג"ח קונצרני ל.סחיר'!P10</f>
        <v>0</v>
      </c>
    </row>
    <row r="41" spans="1:4">
      <c r="A41" s="33" t="s">
        <v>150</v>
      </c>
      <c r="B41" s="72" t="s">
        <v>195</v>
      </c>
      <c r="C41" s="96">
        <f>'עלות מתואמת מסגרות אשראי ללווים'!M10</f>
        <v>0</v>
      </c>
      <c r="D41" s="101">
        <f>'עלות מתואמת מסגרות אשראי ללווים'!P10</f>
        <v>0</v>
      </c>
    </row>
    <row r="42" spans="1:4">
      <c r="B42" s="72" t="s">
        <v>103</v>
      </c>
      <c r="C42" s="97">
        <f>SUM(C11,C13,C14,C15,C16,C17,C18,C19,C20,C21,C22,C24,C25,C26,C27,C28,C29,C30,C31,C32,C33,C34,C35,C36,C37,C39,C40,C41)</f>
        <v>417046.46</v>
      </c>
      <c r="D42" s="102">
        <f>SUM(D11,D13,D14,D15,D16,D17,D18,D19,D20,D21,D22,D24,D25,D26,D27,D28,D29,D30,D31,D32,D33,D34,D35,D36,D37,D39,D40,D41)</f>
        <v>0.99999999999999989</v>
      </c>
    </row>
    <row r="43" spans="1:4">
      <c r="A43" s="33" t="s">
        <v>150</v>
      </c>
      <c r="B43" s="49" t="s">
        <v>191</v>
      </c>
      <c r="C43" s="96">
        <f>'יתרת התחייבות להשקעה'!C10</f>
        <v>1305.5999999999999</v>
      </c>
      <c r="D43" s="98"/>
    </row>
    <row r="44" spans="1:4">
      <c r="B44" s="6" t="s">
        <v>130</v>
      </c>
      <c r="C44" s="95"/>
      <c r="D44" s="109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0.99999999999999989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22" t="s">
        <v>627</v>
      </c>
      <c r="D47" s="122">
        <v>3.5859999999999999</v>
      </c>
    </row>
    <row r="48" spans="1:4">
      <c r="C48" s="122" t="s">
        <v>628</v>
      </c>
      <c r="D48" s="122">
        <v>3.8961999999999999</v>
      </c>
    </row>
    <row r="49" spans="2:4">
      <c r="C49" s="42"/>
      <c r="D49" s="42"/>
    </row>
    <row r="50" spans="2:4">
      <c r="B50" s="132" t="s">
        <v>256</v>
      </c>
      <c r="C50" s="132"/>
      <c r="D50" s="132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0.28515625" style="2" customWidth="1"/>
    <col min="5" max="5" width="9.140625" style="2" bestFit="1" customWidth="1"/>
    <col min="6" max="6" width="12.42578125" style="1" bestFit="1" customWidth="1"/>
    <col min="7" max="7" width="9.28515625" style="1" bestFit="1" customWidth="1"/>
    <col min="8" max="8" width="10.71093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79" t="s">
        <v>279</v>
      </c>
    </row>
    <row r="2" spans="2:61">
      <c r="B2" s="79" t="s">
        <v>280</v>
      </c>
    </row>
    <row r="3" spans="2:61">
      <c r="B3" s="79" t="s">
        <v>281</v>
      </c>
    </row>
    <row r="4" spans="2:61">
      <c r="B4" s="79" t="s">
        <v>282</v>
      </c>
    </row>
    <row r="6" spans="2:6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>
        <v>-48</v>
      </c>
      <c r="H11" s="81"/>
      <c r="I11" s="81">
        <v>-73.12</v>
      </c>
      <c r="J11" s="105"/>
      <c r="K11" s="105"/>
      <c r="L11" s="105">
        <v>-2.0000000000000001E-4</v>
      </c>
      <c r="BD11" s="1"/>
      <c r="BE11" s="3"/>
      <c r="BF11" s="1"/>
      <c r="BH11" s="1"/>
    </row>
    <row r="12" spans="2:61" customFormat="1" ht="15.75">
      <c r="B12" s="55" t="s">
        <v>232</v>
      </c>
      <c r="C12" s="111"/>
      <c r="D12" s="111"/>
      <c r="E12" s="111"/>
      <c r="F12" s="111"/>
      <c r="G12" s="85"/>
      <c r="H12" s="85"/>
      <c r="I12" s="85"/>
      <c r="J12" s="106"/>
      <c r="K12" s="106"/>
      <c r="L12" s="106"/>
    </row>
    <row r="13" spans="2:61" customFormat="1" ht="15.75">
      <c r="B13" s="55" t="s">
        <v>219</v>
      </c>
      <c r="C13" s="111"/>
      <c r="D13" s="111"/>
      <c r="E13" s="111"/>
      <c r="F13" s="111"/>
      <c r="G13" s="85"/>
      <c r="H13" s="85"/>
      <c r="I13" s="85"/>
      <c r="J13" s="106"/>
      <c r="K13" s="106"/>
      <c r="L13" s="106"/>
    </row>
    <row r="14" spans="2:61" customFormat="1" ht="15.75">
      <c r="B14" s="58" t="s">
        <v>268</v>
      </c>
      <c r="C14" s="110"/>
      <c r="D14" s="110"/>
      <c r="E14" s="110"/>
      <c r="F14" s="110"/>
      <c r="G14" s="86"/>
      <c r="H14" s="86"/>
      <c r="I14" s="86"/>
      <c r="J14" s="107"/>
      <c r="K14" s="107"/>
      <c r="L14" s="107"/>
    </row>
    <row r="15" spans="2:61" customFormat="1" ht="15.75">
      <c r="B15" s="55" t="s">
        <v>586</v>
      </c>
      <c r="C15" s="111"/>
      <c r="D15" s="111"/>
      <c r="E15" s="111"/>
      <c r="F15" s="111"/>
      <c r="G15" s="85"/>
      <c r="H15" s="85"/>
      <c r="I15" s="85"/>
      <c r="J15" s="106"/>
      <c r="K15" s="106"/>
      <c r="L15" s="106"/>
    </row>
    <row r="16" spans="2:61" customFormat="1" ht="15.75">
      <c r="B16" s="58" t="s">
        <v>268</v>
      </c>
      <c r="C16" s="110"/>
      <c r="D16" s="110"/>
      <c r="E16" s="110"/>
      <c r="F16" s="110"/>
      <c r="G16" s="86"/>
      <c r="H16" s="86"/>
      <c r="I16" s="86"/>
      <c r="J16" s="107"/>
      <c r="K16" s="107"/>
      <c r="L16" s="107"/>
    </row>
    <row r="17" spans="2:12" customFormat="1" ht="15.75">
      <c r="B17" s="55" t="s">
        <v>220</v>
      </c>
      <c r="C17" s="111"/>
      <c r="D17" s="111"/>
      <c r="E17" s="111"/>
      <c r="F17" s="111"/>
      <c r="G17" s="85"/>
      <c r="H17" s="85"/>
      <c r="I17" s="85"/>
      <c r="J17" s="106"/>
      <c r="K17" s="106"/>
      <c r="L17" s="106"/>
    </row>
    <row r="18" spans="2:12" customFormat="1" ht="15.75">
      <c r="B18" s="58" t="s">
        <v>268</v>
      </c>
      <c r="C18" s="110"/>
      <c r="D18" s="110"/>
      <c r="E18" s="110"/>
      <c r="F18" s="110"/>
      <c r="G18" s="86"/>
      <c r="H18" s="86"/>
      <c r="I18" s="86"/>
      <c r="J18" s="107"/>
      <c r="K18" s="107"/>
      <c r="L18" s="107"/>
    </row>
    <row r="19" spans="2:12" customFormat="1" ht="15.75">
      <c r="B19" s="55" t="s">
        <v>72</v>
      </c>
      <c r="C19" s="111"/>
      <c r="D19" s="111"/>
      <c r="E19" s="111"/>
      <c r="F19" s="111"/>
      <c r="G19" s="85"/>
      <c r="H19" s="85"/>
      <c r="I19" s="85"/>
      <c r="J19" s="106"/>
      <c r="K19" s="106"/>
      <c r="L19" s="106"/>
    </row>
    <row r="20" spans="2:12" customFormat="1" ht="15.75">
      <c r="B20" s="58" t="s">
        <v>268</v>
      </c>
      <c r="C20" s="110"/>
      <c r="D20" s="110"/>
      <c r="E20" s="110"/>
      <c r="F20" s="110"/>
      <c r="G20" s="86"/>
      <c r="H20" s="86"/>
      <c r="I20" s="86"/>
      <c r="J20" s="107"/>
      <c r="K20" s="107"/>
      <c r="L20" s="107"/>
    </row>
    <row r="21" spans="2:12" customFormat="1" ht="15.75">
      <c r="B21" s="55" t="s">
        <v>231</v>
      </c>
      <c r="C21" s="111"/>
      <c r="D21" s="111"/>
      <c r="E21" s="111"/>
      <c r="F21" s="111"/>
      <c r="G21" s="85">
        <v>-48</v>
      </c>
      <c r="H21" s="85"/>
      <c r="I21" s="85">
        <v>-73.12</v>
      </c>
      <c r="J21" s="106"/>
      <c r="K21" s="106"/>
      <c r="L21" s="106">
        <v>-2.0000000000000001E-4</v>
      </c>
    </row>
    <row r="22" spans="2:12" customFormat="1" ht="15.75">
      <c r="B22" s="55" t="s">
        <v>219</v>
      </c>
      <c r="C22" s="111"/>
      <c r="D22" s="111"/>
      <c r="E22" s="111"/>
      <c r="F22" s="111"/>
      <c r="G22" s="85">
        <v>-48</v>
      </c>
      <c r="H22" s="85"/>
      <c r="I22" s="85">
        <v>-73.12</v>
      </c>
      <c r="J22" s="106"/>
      <c r="K22" s="106"/>
      <c r="L22" s="106">
        <v>-2.0000000000000001E-4</v>
      </c>
    </row>
    <row r="23" spans="2:12" customFormat="1" ht="15.75">
      <c r="B23" s="58" t="s">
        <v>587</v>
      </c>
      <c r="C23" s="110">
        <v>78883865</v>
      </c>
      <c r="D23" s="110" t="s">
        <v>385</v>
      </c>
      <c r="E23" s="110" t="s">
        <v>588</v>
      </c>
      <c r="F23" s="110" t="s">
        <v>164</v>
      </c>
      <c r="G23" s="86">
        <v>-13</v>
      </c>
      <c r="H23" s="86">
        <v>12800</v>
      </c>
      <c r="I23" s="86">
        <v>-5.97</v>
      </c>
      <c r="J23" s="107">
        <v>0</v>
      </c>
      <c r="K23" s="107">
        <v>8.1600000000000006E-2</v>
      </c>
      <c r="L23" s="107">
        <v>0</v>
      </c>
    </row>
    <row r="24" spans="2:12" customFormat="1" ht="15.75">
      <c r="B24" s="58" t="s">
        <v>589</v>
      </c>
      <c r="C24" s="110">
        <v>78883873</v>
      </c>
      <c r="D24" s="110" t="s">
        <v>385</v>
      </c>
      <c r="E24" s="110" t="s">
        <v>588</v>
      </c>
      <c r="F24" s="110" t="s">
        <v>164</v>
      </c>
      <c r="G24" s="86">
        <v>-35</v>
      </c>
      <c r="H24" s="86">
        <v>53500</v>
      </c>
      <c r="I24" s="86">
        <v>-67.150000000000006</v>
      </c>
      <c r="J24" s="107">
        <v>0</v>
      </c>
      <c r="K24" s="107">
        <v>0.91839999999999999</v>
      </c>
      <c r="L24" s="107">
        <v>-2.0000000000000001E-4</v>
      </c>
    </row>
    <row r="25" spans="2:12" customFormat="1" ht="15.75">
      <c r="B25" s="55" t="s">
        <v>224</v>
      </c>
      <c r="C25" s="111"/>
      <c r="D25" s="111"/>
      <c r="E25" s="111"/>
      <c r="F25" s="111"/>
      <c r="G25" s="85"/>
      <c r="H25" s="85"/>
      <c r="I25" s="85"/>
      <c r="J25" s="106"/>
      <c r="K25" s="106"/>
      <c r="L25" s="106"/>
    </row>
    <row r="26" spans="2:12" customFormat="1" ht="15.75">
      <c r="B26" s="58" t="s">
        <v>268</v>
      </c>
      <c r="C26" s="110"/>
      <c r="D26" s="110"/>
      <c r="E26" s="110"/>
      <c r="F26" s="110"/>
      <c r="G26" s="86"/>
      <c r="H26" s="86"/>
      <c r="I26" s="86"/>
      <c r="J26" s="107"/>
      <c r="K26" s="107"/>
      <c r="L26" s="107"/>
    </row>
    <row r="27" spans="2:12" customFormat="1" ht="15.75">
      <c r="B27" s="55" t="s">
        <v>220</v>
      </c>
      <c r="C27" s="111"/>
      <c r="D27" s="111"/>
      <c r="E27" s="111"/>
      <c r="F27" s="111"/>
      <c r="G27" s="85"/>
      <c r="H27" s="85"/>
      <c r="I27" s="85"/>
      <c r="J27" s="106"/>
      <c r="K27" s="106"/>
      <c r="L27" s="106"/>
    </row>
    <row r="28" spans="2:12" customFormat="1" ht="15.75">
      <c r="B28" s="58" t="s">
        <v>268</v>
      </c>
      <c r="C28" s="110"/>
      <c r="D28" s="110"/>
      <c r="E28" s="110"/>
      <c r="F28" s="110"/>
      <c r="G28" s="86"/>
      <c r="H28" s="86"/>
      <c r="I28" s="86"/>
      <c r="J28" s="107"/>
      <c r="K28" s="107"/>
      <c r="L28" s="107"/>
    </row>
    <row r="29" spans="2:12" customFormat="1" ht="15.75">
      <c r="B29" s="55" t="s">
        <v>221</v>
      </c>
      <c r="C29" s="111"/>
      <c r="D29" s="111"/>
      <c r="E29" s="111"/>
      <c r="F29" s="111"/>
      <c r="G29" s="85"/>
      <c r="H29" s="85"/>
      <c r="I29" s="85"/>
      <c r="J29" s="106"/>
      <c r="K29" s="106"/>
      <c r="L29" s="106"/>
    </row>
    <row r="30" spans="2:12" customFormat="1" ht="15.75">
      <c r="B30" s="58" t="s">
        <v>268</v>
      </c>
      <c r="C30" s="110"/>
      <c r="D30" s="110"/>
      <c r="E30" s="110"/>
      <c r="F30" s="110"/>
      <c r="G30" s="86"/>
      <c r="H30" s="86"/>
      <c r="I30" s="86"/>
      <c r="J30" s="107"/>
      <c r="K30" s="107"/>
      <c r="L30" s="107"/>
    </row>
    <row r="31" spans="2:12" customFormat="1" ht="15.75">
      <c r="B31" s="55" t="s">
        <v>72</v>
      </c>
      <c r="C31" s="111"/>
      <c r="D31" s="111"/>
      <c r="E31" s="111"/>
      <c r="F31" s="111"/>
      <c r="G31" s="85"/>
      <c r="H31" s="85"/>
      <c r="I31" s="85"/>
      <c r="J31" s="106"/>
      <c r="K31" s="106"/>
      <c r="L31" s="106"/>
    </row>
    <row r="32" spans="2:12" customFormat="1" ht="15.75">
      <c r="B32" s="113" t="s">
        <v>268</v>
      </c>
      <c r="C32" s="110"/>
      <c r="D32" s="110"/>
      <c r="E32" s="110"/>
      <c r="F32" s="110"/>
      <c r="G32" s="86"/>
      <c r="H32" s="86"/>
      <c r="I32" s="86"/>
      <c r="J32" s="107"/>
      <c r="K32" s="107"/>
      <c r="L32" s="107"/>
    </row>
    <row r="33" spans="1:12" customFormat="1">
      <c r="A33" s="1"/>
      <c r="B33" s="6" t="s">
        <v>249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133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246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32" t="s">
        <v>256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7:L37"/>
  </mergeCells>
  <phoneticPr fontId="4" type="noConversion"/>
  <dataValidations count="1">
    <dataValidation allowBlank="1" showInputMessage="1" showErrorMessage="1" sqref="A5:XFD11 A46:XFD1048576 A33:A37 B33:L3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79" t="s">
        <v>279</v>
      </c>
    </row>
    <row r="2" spans="1:60">
      <c r="B2" s="79" t="s">
        <v>280</v>
      </c>
    </row>
    <row r="3" spans="1:60">
      <c r="B3" s="79" t="s">
        <v>281</v>
      </c>
    </row>
    <row r="4" spans="1:60">
      <c r="B4" s="79" t="s">
        <v>282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175</v>
      </c>
      <c r="BH6" s="3" t="s">
        <v>165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5"/>
      <c r="K11" s="105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5" t="s">
        <v>590</v>
      </c>
      <c r="C12" s="111"/>
      <c r="D12" s="111"/>
      <c r="E12" s="111"/>
      <c r="F12" s="111"/>
      <c r="G12" s="85"/>
      <c r="H12" s="85"/>
      <c r="I12" s="85"/>
      <c r="J12" s="106"/>
      <c r="K12" s="106"/>
    </row>
    <row r="13" spans="1:60" customFormat="1" ht="15.75">
      <c r="B13" s="65" t="s">
        <v>268</v>
      </c>
      <c r="C13" s="110"/>
      <c r="D13" s="110"/>
      <c r="E13" s="110"/>
      <c r="F13" s="110"/>
      <c r="G13" s="86"/>
      <c r="H13" s="86"/>
      <c r="I13" s="86"/>
      <c r="J13" s="107"/>
      <c r="K13" s="107"/>
    </row>
    <row r="14" spans="1:60" customFormat="1" ht="15.75">
      <c r="B14" s="55" t="s">
        <v>591</v>
      </c>
      <c r="C14" s="111"/>
      <c r="D14" s="111"/>
      <c r="E14" s="111"/>
      <c r="F14" s="111"/>
      <c r="G14" s="85"/>
      <c r="H14" s="85"/>
      <c r="I14" s="85"/>
      <c r="J14" s="106"/>
      <c r="K14" s="106"/>
    </row>
    <row r="15" spans="1:60" customFormat="1" ht="15.75">
      <c r="B15" s="117" t="s">
        <v>268</v>
      </c>
      <c r="C15" s="110"/>
      <c r="D15" s="110"/>
      <c r="E15" s="110"/>
      <c r="F15" s="110"/>
      <c r="G15" s="86"/>
      <c r="H15" s="86"/>
      <c r="I15" s="86"/>
      <c r="J15" s="107"/>
      <c r="K15" s="107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2" t="s">
        <v>256</v>
      </c>
      <c r="C20" s="132"/>
      <c r="D20" s="132"/>
      <c r="E20" s="132"/>
      <c r="F20" s="132"/>
      <c r="G20" s="132"/>
      <c r="H20" s="132"/>
      <c r="I20" s="132"/>
      <c r="J20" s="132"/>
      <c r="K20" s="132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79" t="s">
        <v>279</v>
      </c>
    </row>
    <row r="2" spans="2:81">
      <c r="B2" s="79" t="s">
        <v>280</v>
      </c>
    </row>
    <row r="3" spans="2:81">
      <c r="B3" s="79" t="s">
        <v>281</v>
      </c>
    </row>
    <row r="4" spans="2:81">
      <c r="B4" s="79" t="s">
        <v>282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3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7"/>
      <c r="H11" s="82"/>
      <c r="I11" s="82"/>
      <c r="J11" s="105"/>
      <c r="K11" s="105"/>
      <c r="L11" s="81"/>
      <c r="M11" s="81"/>
      <c r="N11" s="81"/>
      <c r="O11" s="105"/>
      <c r="P11" s="105"/>
      <c r="Q11" s="105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81" customFormat="1" ht="15.75">
      <c r="B13" s="57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81" customFormat="1" ht="15.75">
      <c r="B14" s="58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81" customFormat="1" ht="15.75">
      <c r="B15" s="57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81" customFormat="1" ht="15.75">
      <c r="B16" s="58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5.75">
      <c r="B17" s="57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75">
      <c r="B18" s="58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75">
      <c r="B19" s="58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75">
      <c r="B20" s="58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75">
      <c r="B21" s="58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5.75">
      <c r="B22" s="57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5.75">
      <c r="B23" s="57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75">
      <c r="B24" s="58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5.75">
      <c r="B25" s="57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75">
      <c r="B26" s="58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5.75">
      <c r="B27" s="57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75">
      <c r="B28" s="58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75">
      <c r="B29" s="58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75">
      <c r="B30" s="58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75">
      <c r="B31" s="113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2" t="s">
        <v>256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79" t="s">
        <v>279</v>
      </c>
    </row>
    <row r="2" spans="2:72">
      <c r="B2" s="79" t="s">
        <v>280</v>
      </c>
    </row>
    <row r="3" spans="2:72">
      <c r="B3" s="79" t="s">
        <v>281</v>
      </c>
    </row>
    <row r="4" spans="2:72">
      <c r="B4" s="79" t="s">
        <v>282</v>
      </c>
    </row>
    <row r="6" spans="2:7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7"/>
      <c r="G11" s="82"/>
      <c r="H11" s="82"/>
      <c r="I11" s="105"/>
      <c r="J11" s="105"/>
      <c r="K11" s="92"/>
      <c r="L11" s="92"/>
      <c r="M11" s="92"/>
      <c r="N11" s="108"/>
      <c r="O11" s="108"/>
      <c r="P11" s="10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232</v>
      </c>
      <c r="C12" s="111"/>
      <c r="D12" s="111"/>
      <c r="E12" s="111"/>
      <c r="F12" s="88"/>
      <c r="G12" s="111"/>
      <c r="H12" s="111"/>
      <c r="I12" s="106"/>
      <c r="J12" s="106"/>
      <c r="K12" s="85"/>
      <c r="L12" s="85"/>
      <c r="M12" s="85"/>
      <c r="N12" s="106"/>
      <c r="O12" s="106"/>
      <c r="P12" s="106"/>
    </row>
    <row r="13" spans="2:72" customFormat="1" ht="15.75">
      <c r="B13" s="65" t="s">
        <v>268</v>
      </c>
      <c r="C13" s="110"/>
      <c r="D13" s="110"/>
      <c r="E13" s="110"/>
      <c r="F13" s="89"/>
      <c r="G13" s="110"/>
      <c r="H13" s="110"/>
      <c r="I13" s="107"/>
      <c r="J13" s="107"/>
      <c r="K13" s="86"/>
      <c r="L13" s="86"/>
      <c r="M13" s="86"/>
      <c r="N13" s="107"/>
      <c r="O13" s="107"/>
      <c r="P13" s="107"/>
    </row>
    <row r="14" spans="2:72" customFormat="1" ht="15.75">
      <c r="B14" s="65" t="s">
        <v>268</v>
      </c>
      <c r="C14" s="110"/>
      <c r="D14" s="110"/>
      <c r="E14" s="110"/>
      <c r="F14" s="89"/>
      <c r="G14" s="110"/>
      <c r="H14" s="110"/>
      <c r="I14" s="107"/>
      <c r="J14" s="107"/>
      <c r="K14" s="86"/>
      <c r="L14" s="86"/>
      <c r="M14" s="86"/>
      <c r="N14" s="107"/>
      <c r="O14" s="107"/>
      <c r="P14" s="107"/>
    </row>
    <row r="15" spans="2:72" customFormat="1" ht="15.75">
      <c r="B15" s="65" t="s">
        <v>268</v>
      </c>
      <c r="C15" s="110"/>
      <c r="D15" s="110"/>
      <c r="E15" s="110"/>
      <c r="F15" s="89"/>
      <c r="G15" s="110"/>
      <c r="H15" s="110"/>
      <c r="I15" s="107"/>
      <c r="J15" s="107"/>
      <c r="K15" s="86"/>
      <c r="L15" s="86"/>
      <c r="M15" s="86"/>
      <c r="N15" s="107"/>
      <c r="O15" s="107"/>
      <c r="P15" s="107"/>
    </row>
    <row r="16" spans="2:72" customFormat="1" ht="15.75">
      <c r="B16" s="65" t="s">
        <v>268</v>
      </c>
      <c r="C16" s="110"/>
      <c r="D16" s="110"/>
      <c r="E16" s="110"/>
      <c r="F16" s="89"/>
      <c r="G16" s="110"/>
      <c r="H16" s="110"/>
      <c r="I16" s="107"/>
      <c r="J16" s="107"/>
      <c r="K16" s="86"/>
      <c r="L16" s="86"/>
      <c r="M16" s="86"/>
      <c r="N16" s="107"/>
      <c r="O16" s="107"/>
      <c r="P16" s="107"/>
    </row>
    <row r="17" spans="1:16" customFormat="1" ht="15.75">
      <c r="B17" s="65" t="s">
        <v>268</v>
      </c>
      <c r="C17" s="110"/>
      <c r="D17" s="110"/>
      <c r="E17" s="110"/>
      <c r="F17" s="89"/>
      <c r="G17" s="110"/>
      <c r="H17" s="110"/>
      <c r="I17" s="107"/>
      <c r="J17" s="107"/>
      <c r="K17" s="86"/>
      <c r="L17" s="86"/>
      <c r="M17" s="86"/>
      <c r="N17" s="107"/>
      <c r="O17" s="107"/>
      <c r="P17" s="107"/>
    </row>
    <row r="18" spans="1:16" customFormat="1" ht="15.75">
      <c r="B18" s="55" t="s">
        <v>231</v>
      </c>
      <c r="C18" s="111"/>
      <c r="D18" s="111"/>
      <c r="E18" s="111"/>
      <c r="F18" s="88"/>
      <c r="G18" s="111"/>
      <c r="H18" s="111"/>
      <c r="I18" s="106"/>
      <c r="J18" s="106"/>
      <c r="K18" s="85"/>
      <c r="L18" s="85"/>
      <c r="M18" s="85"/>
      <c r="N18" s="106"/>
      <c r="O18" s="106"/>
      <c r="P18" s="106"/>
    </row>
    <row r="19" spans="1:16" customFormat="1" ht="15.75">
      <c r="B19" s="55" t="s">
        <v>76</v>
      </c>
      <c r="C19" s="111"/>
      <c r="D19" s="111"/>
      <c r="E19" s="111"/>
      <c r="F19" s="88"/>
      <c r="G19" s="111"/>
      <c r="H19" s="111"/>
      <c r="I19" s="106"/>
      <c r="J19" s="106"/>
      <c r="K19" s="85"/>
      <c r="L19" s="85"/>
      <c r="M19" s="85"/>
      <c r="N19" s="106"/>
      <c r="O19" s="106"/>
      <c r="P19" s="106"/>
    </row>
    <row r="20" spans="1:16" customFormat="1" ht="15.75">
      <c r="B20" s="65" t="s">
        <v>268</v>
      </c>
      <c r="C20" s="110"/>
      <c r="D20" s="110"/>
      <c r="E20" s="110"/>
      <c r="F20" s="89"/>
      <c r="G20" s="110"/>
      <c r="H20" s="110"/>
      <c r="I20" s="107"/>
      <c r="J20" s="107"/>
      <c r="K20" s="86"/>
      <c r="L20" s="86"/>
      <c r="M20" s="86"/>
      <c r="N20" s="107"/>
      <c r="O20" s="107"/>
      <c r="P20" s="107"/>
    </row>
    <row r="21" spans="1:16" customFormat="1" ht="15.75">
      <c r="B21" s="55" t="s">
        <v>592</v>
      </c>
      <c r="C21" s="111"/>
      <c r="D21" s="111"/>
      <c r="E21" s="111"/>
      <c r="F21" s="88"/>
      <c r="G21" s="111"/>
      <c r="H21" s="111"/>
      <c r="I21" s="106"/>
      <c r="J21" s="106"/>
      <c r="K21" s="85"/>
      <c r="L21" s="85"/>
      <c r="M21" s="85"/>
      <c r="N21" s="106"/>
      <c r="O21" s="106"/>
      <c r="P21" s="106"/>
    </row>
    <row r="22" spans="1:16" customFormat="1" ht="15.75">
      <c r="B22" s="117" t="s">
        <v>268</v>
      </c>
      <c r="C22" s="110"/>
      <c r="D22" s="110"/>
      <c r="E22" s="110"/>
      <c r="F22" s="89"/>
      <c r="G22" s="110"/>
      <c r="H22" s="110"/>
      <c r="I22" s="107"/>
      <c r="J22" s="107"/>
      <c r="K22" s="86"/>
      <c r="L22" s="86"/>
      <c r="M22" s="86"/>
      <c r="N22" s="107"/>
      <c r="O22" s="107"/>
      <c r="P22" s="107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2" t="s">
        <v>256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79" t="s">
        <v>279</v>
      </c>
    </row>
    <row r="2" spans="2:65">
      <c r="B2" s="79" t="s">
        <v>280</v>
      </c>
    </row>
    <row r="3" spans="2:65">
      <c r="B3" s="79" t="s">
        <v>281</v>
      </c>
    </row>
    <row r="4" spans="2:65">
      <c r="B4" s="79" t="s">
        <v>282</v>
      </c>
    </row>
    <row r="6" spans="2:6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7"/>
      <c r="J11" s="82"/>
      <c r="K11" s="82"/>
      <c r="L11" s="105"/>
      <c r="M11" s="105"/>
      <c r="N11" s="81"/>
      <c r="O11" s="81"/>
      <c r="P11" s="81"/>
      <c r="Q11" s="105"/>
      <c r="R11" s="105"/>
      <c r="S11" s="105"/>
      <c r="T11" s="5"/>
      <c r="BJ11" s="1"/>
      <c r="BM11" s="1"/>
    </row>
    <row r="12" spans="2:65" customFormat="1" ht="20.25" customHeight="1">
      <c r="B12" s="57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/>
      <c r="N12" s="85"/>
      <c r="O12" s="85"/>
      <c r="P12" s="85"/>
      <c r="Q12" s="106"/>
      <c r="R12" s="106"/>
      <c r="S12" s="106"/>
    </row>
    <row r="13" spans="2:65" customFormat="1" ht="15.75">
      <c r="B13" s="57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/>
      <c r="N13" s="85"/>
      <c r="O13" s="85"/>
      <c r="P13" s="85"/>
      <c r="Q13" s="106"/>
      <c r="R13" s="106"/>
      <c r="S13" s="106"/>
    </row>
    <row r="14" spans="2:65" customFormat="1" ht="15.75">
      <c r="B14" s="65" t="s">
        <v>268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65" customFormat="1" ht="15.75">
      <c r="B15" s="57" t="s">
        <v>71</v>
      </c>
      <c r="C15" s="111"/>
      <c r="D15" s="111"/>
      <c r="E15" s="111"/>
      <c r="F15" s="111"/>
      <c r="G15" s="111"/>
      <c r="H15" s="111"/>
      <c r="I15" s="88"/>
      <c r="J15" s="111"/>
      <c r="K15" s="111"/>
      <c r="L15" s="106"/>
      <c r="M15" s="106"/>
      <c r="N15" s="85"/>
      <c r="O15" s="85"/>
      <c r="P15" s="85"/>
      <c r="Q15" s="106"/>
      <c r="R15" s="106"/>
      <c r="S15" s="106"/>
    </row>
    <row r="16" spans="2:65" customFormat="1" ht="15.75">
      <c r="B16" s="65" t="s">
        <v>268</v>
      </c>
      <c r="C16" s="110"/>
      <c r="D16" s="110"/>
      <c r="E16" s="110"/>
      <c r="F16" s="110"/>
      <c r="G16" s="110"/>
      <c r="H16" s="110"/>
      <c r="I16" s="89"/>
      <c r="J16" s="110"/>
      <c r="K16" s="110"/>
      <c r="L16" s="107"/>
      <c r="M16" s="107"/>
      <c r="N16" s="86"/>
      <c r="O16" s="86"/>
      <c r="P16" s="86"/>
      <c r="Q16" s="107"/>
      <c r="R16" s="107"/>
      <c r="S16" s="107"/>
    </row>
    <row r="17" spans="1:19" customFormat="1" ht="15.75">
      <c r="B17" s="57" t="s">
        <v>50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75">
      <c r="B18" s="65" t="s">
        <v>268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5.75">
      <c r="B19" s="57" t="s">
        <v>72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/>
      <c r="N19" s="85"/>
      <c r="O19" s="85"/>
      <c r="P19" s="85"/>
      <c r="Q19" s="106"/>
      <c r="R19" s="106"/>
      <c r="S19" s="106"/>
    </row>
    <row r="20" spans="1:19" customFormat="1" ht="15.75">
      <c r="B20" s="65" t="s">
        <v>268</v>
      </c>
      <c r="C20" s="110"/>
      <c r="D20" s="110"/>
      <c r="E20" s="110"/>
      <c r="F20" s="110"/>
      <c r="G20" s="110"/>
      <c r="H20" s="110"/>
      <c r="I20" s="89"/>
      <c r="J20" s="110"/>
      <c r="K20" s="110"/>
      <c r="L20" s="107"/>
      <c r="M20" s="107"/>
      <c r="N20" s="86"/>
      <c r="O20" s="86"/>
      <c r="P20" s="86"/>
      <c r="Q20" s="107"/>
      <c r="R20" s="107"/>
      <c r="S20" s="107"/>
    </row>
    <row r="21" spans="1:19" customFormat="1" ht="15.75">
      <c r="B21" s="57" t="s">
        <v>231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5.75">
      <c r="B22" s="57" t="s">
        <v>83</v>
      </c>
      <c r="C22" s="111"/>
      <c r="D22" s="111"/>
      <c r="E22" s="111"/>
      <c r="F22" s="111"/>
      <c r="G22" s="111"/>
      <c r="H22" s="111"/>
      <c r="I22" s="88"/>
      <c r="J22" s="111"/>
      <c r="K22" s="111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75">
      <c r="B23" s="65" t="s">
        <v>268</v>
      </c>
      <c r="C23" s="110"/>
      <c r="D23" s="110"/>
      <c r="E23" s="110"/>
      <c r="F23" s="110"/>
      <c r="G23" s="110"/>
      <c r="H23" s="110"/>
      <c r="I23" s="89"/>
      <c r="J23" s="110"/>
      <c r="K23" s="110"/>
      <c r="L23" s="107"/>
      <c r="M23" s="107"/>
      <c r="N23" s="86"/>
      <c r="O23" s="86"/>
      <c r="P23" s="86"/>
      <c r="Q23" s="107"/>
      <c r="R23" s="107"/>
      <c r="S23" s="107"/>
    </row>
    <row r="24" spans="1:19" customFormat="1" ht="15.75">
      <c r="B24" s="57" t="s">
        <v>84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75">
      <c r="B25" s="117" t="s">
        <v>268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2" t="s">
        <v>256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B1" workbookViewId="0">
      <selection activeCell="I14" sqref="I1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0" style="2" customWidth="1"/>
    <col min="5" max="5" width="6.7109375" style="2" bestFit="1" customWidth="1"/>
    <col min="6" max="6" width="18.28515625" style="1" bestFit="1" customWidth="1"/>
    <col min="7" max="7" width="5.5703125" style="1" customWidth="1"/>
    <col min="8" max="8" width="8.42578125" style="1" bestFit="1" customWidth="1"/>
    <col min="9" max="9" width="11.7109375" style="1" customWidth="1"/>
    <col min="10" max="10" width="6" style="1" bestFit="1" customWidth="1"/>
    <col min="11" max="11" width="9.85546875" style="1" bestFit="1" customWidth="1"/>
    <col min="12" max="12" width="7.85546875" style="1" bestFit="1" customWidth="1"/>
    <col min="13" max="13" width="9.28515625" style="1" bestFit="1" customWidth="1"/>
    <col min="14" max="14" width="14.5703125" style="1" bestFit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79" t="s">
        <v>279</v>
      </c>
    </row>
    <row r="2" spans="2:81">
      <c r="B2" s="79" t="s">
        <v>280</v>
      </c>
    </row>
    <row r="3" spans="2:81">
      <c r="B3" s="79" t="s">
        <v>281</v>
      </c>
    </row>
    <row r="4" spans="2:81">
      <c r="B4" s="79" t="s">
        <v>282</v>
      </c>
    </row>
    <row r="6" spans="2:81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7"/>
      <c r="J11" s="82"/>
      <c r="K11" s="82"/>
      <c r="L11" s="105"/>
      <c r="M11" s="105">
        <v>3.5000000000000003E-2</v>
      </c>
      <c r="N11" s="81">
        <v>570191.88</v>
      </c>
      <c r="O11" s="81"/>
      <c r="P11" s="81">
        <v>0.05</v>
      </c>
      <c r="Q11" s="105"/>
      <c r="R11" s="105"/>
      <c r="S11" s="105"/>
      <c r="T11" s="5"/>
      <c r="BZ11" s="1"/>
      <c r="CC11" s="1"/>
    </row>
    <row r="12" spans="2:81" customFormat="1" ht="17.25" customHeight="1">
      <c r="B12" s="57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>
        <v>3.5000000000000003E-2</v>
      </c>
      <c r="N12" s="85">
        <v>570191.88</v>
      </c>
      <c r="O12" s="85"/>
      <c r="P12" s="85">
        <v>0.05</v>
      </c>
      <c r="Q12" s="106"/>
      <c r="R12" s="106"/>
      <c r="S12" s="106"/>
    </row>
    <row r="13" spans="2:81" customFormat="1" ht="15.75">
      <c r="B13" s="57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>
        <v>3.49E-2</v>
      </c>
      <c r="N13" s="85">
        <v>517631.88</v>
      </c>
      <c r="O13" s="85"/>
      <c r="P13" s="85">
        <v>0.05</v>
      </c>
      <c r="Q13" s="106"/>
      <c r="R13" s="106"/>
      <c r="S13" s="106"/>
    </row>
    <row r="14" spans="2:81" customFormat="1" ht="15.75">
      <c r="B14" s="65" t="s">
        <v>593</v>
      </c>
      <c r="C14" s="110">
        <v>1760016</v>
      </c>
      <c r="D14" s="110"/>
      <c r="E14" s="110">
        <v>2163</v>
      </c>
      <c r="F14" s="110" t="s">
        <v>347</v>
      </c>
      <c r="G14" s="110">
        <v>0</v>
      </c>
      <c r="H14" s="110" t="s">
        <v>284</v>
      </c>
      <c r="I14" s="89">
        <v>36303</v>
      </c>
      <c r="J14" s="110">
        <v>0</v>
      </c>
      <c r="K14" s="110" t="s">
        <v>165</v>
      </c>
      <c r="L14" s="107">
        <v>0.04</v>
      </c>
      <c r="M14" s="107">
        <v>0.04</v>
      </c>
      <c r="N14" s="86">
        <v>253687.79</v>
      </c>
      <c r="O14" s="86">
        <v>0.01</v>
      </c>
      <c r="P14" s="86">
        <v>0.03</v>
      </c>
      <c r="Q14" s="107">
        <v>0</v>
      </c>
      <c r="R14" s="107">
        <v>0.48080000000000001</v>
      </c>
      <c r="S14" s="107">
        <v>0</v>
      </c>
    </row>
    <row r="15" spans="2:81" customFormat="1" ht="15.75">
      <c r="B15" s="65" t="s">
        <v>594</v>
      </c>
      <c r="C15" s="110">
        <v>39800107</v>
      </c>
      <c r="D15" s="110"/>
      <c r="E15" s="110">
        <v>398</v>
      </c>
      <c r="F15" s="110" t="s">
        <v>595</v>
      </c>
      <c r="G15" s="110">
        <v>0</v>
      </c>
      <c r="H15" s="110" t="s">
        <v>284</v>
      </c>
      <c r="I15" s="89">
        <v>36304</v>
      </c>
      <c r="J15" s="110">
        <v>0</v>
      </c>
      <c r="K15" s="110" t="s">
        <v>165</v>
      </c>
      <c r="L15" s="107">
        <v>0.03</v>
      </c>
      <c r="M15" s="107">
        <v>0.03</v>
      </c>
      <c r="N15" s="86">
        <v>131565.04</v>
      </c>
      <c r="O15" s="86">
        <v>0.01</v>
      </c>
      <c r="P15" s="86">
        <v>0.01</v>
      </c>
      <c r="Q15" s="107">
        <v>2.5499999999999998E-2</v>
      </c>
      <c r="R15" s="107">
        <v>0.25</v>
      </c>
      <c r="S15" s="107">
        <v>0</v>
      </c>
    </row>
    <row r="16" spans="2:81" customFormat="1" ht="15.75">
      <c r="B16" s="65" t="s">
        <v>594</v>
      </c>
      <c r="C16" s="110">
        <v>39800404</v>
      </c>
      <c r="D16" s="110"/>
      <c r="E16" s="110">
        <v>398</v>
      </c>
      <c r="F16" s="110" t="s">
        <v>595</v>
      </c>
      <c r="G16" s="110">
        <v>0</v>
      </c>
      <c r="H16" s="110" t="s">
        <v>284</v>
      </c>
      <c r="I16" s="89">
        <v>36535</v>
      </c>
      <c r="J16" s="110">
        <v>0</v>
      </c>
      <c r="K16" s="110" t="s">
        <v>165</v>
      </c>
      <c r="L16" s="107">
        <v>0.03</v>
      </c>
      <c r="M16" s="107">
        <v>0.03</v>
      </c>
      <c r="N16" s="86">
        <v>132379.04999999999</v>
      </c>
      <c r="O16" s="86">
        <v>0.01</v>
      </c>
      <c r="P16" s="86">
        <v>0.01</v>
      </c>
      <c r="Q16" s="107">
        <v>1.2800000000000001E-2</v>
      </c>
      <c r="R16" s="107">
        <v>0.25</v>
      </c>
      <c r="S16" s="107">
        <v>0</v>
      </c>
    </row>
    <row r="17" spans="1:19" customFormat="1" ht="15.75">
      <c r="B17" s="57" t="s">
        <v>71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75">
      <c r="B18" s="65" t="s">
        <v>268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5.75">
      <c r="B19" s="57" t="s">
        <v>50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>
        <v>0.04</v>
      </c>
      <c r="N19" s="85">
        <v>52560</v>
      </c>
      <c r="O19" s="85"/>
      <c r="P19" s="85"/>
      <c r="Q19" s="106"/>
      <c r="R19" s="106"/>
      <c r="S19" s="106"/>
    </row>
    <row r="20" spans="1:19" customFormat="1" ht="15.75">
      <c r="B20" s="65" t="s">
        <v>596</v>
      </c>
      <c r="C20" s="110">
        <v>2390037</v>
      </c>
      <c r="D20" s="110"/>
      <c r="E20" s="110">
        <v>2225</v>
      </c>
      <c r="F20" s="110" t="s">
        <v>597</v>
      </c>
      <c r="G20" s="110">
        <v>0</v>
      </c>
      <c r="H20" s="110" t="s">
        <v>284</v>
      </c>
      <c r="I20" s="89">
        <v>36304</v>
      </c>
      <c r="J20" s="110">
        <v>0</v>
      </c>
      <c r="K20" s="110" t="s">
        <v>165</v>
      </c>
      <c r="L20" s="107">
        <v>0.04</v>
      </c>
      <c r="M20" s="107">
        <v>0.04</v>
      </c>
      <c r="N20" s="86">
        <v>52560</v>
      </c>
      <c r="O20" s="86">
        <v>1E-3</v>
      </c>
      <c r="P20" s="86">
        <v>0</v>
      </c>
      <c r="Q20" s="107">
        <v>0</v>
      </c>
      <c r="R20" s="107">
        <v>1.9199999999999998E-2</v>
      </c>
      <c r="S20" s="107">
        <v>0</v>
      </c>
    </row>
    <row r="21" spans="1:19" customFormat="1" ht="15.75">
      <c r="B21" s="57" t="s">
        <v>72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5.75">
      <c r="B22" s="65" t="s">
        <v>268</v>
      </c>
      <c r="C22" s="110"/>
      <c r="D22" s="110"/>
      <c r="E22" s="110"/>
      <c r="F22" s="110"/>
      <c r="G22" s="110"/>
      <c r="H22" s="110"/>
      <c r="I22" s="89"/>
      <c r="J22" s="110"/>
      <c r="K22" s="110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75">
      <c r="B23" s="57" t="s">
        <v>231</v>
      </c>
      <c r="C23" s="111"/>
      <c r="D23" s="111"/>
      <c r="E23" s="111"/>
      <c r="F23" s="111"/>
      <c r="G23" s="111"/>
      <c r="H23" s="111"/>
      <c r="I23" s="88"/>
      <c r="J23" s="111"/>
      <c r="K23" s="111"/>
      <c r="L23" s="106"/>
      <c r="M23" s="106"/>
      <c r="N23" s="85"/>
      <c r="O23" s="85"/>
      <c r="P23" s="85"/>
      <c r="Q23" s="106"/>
      <c r="R23" s="106"/>
      <c r="S23" s="106"/>
    </row>
    <row r="24" spans="1:19" customFormat="1" ht="15.75">
      <c r="B24" s="57" t="s">
        <v>85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75">
      <c r="B25" s="65" t="s">
        <v>268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 ht="15.75">
      <c r="B26" s="57" t="s">
        <v>86</v>
      </c>
      <c r="C26" s="111"/>
      <c r="D26" s="111"/>
      <c r="E26" s="111"/>
      <c r="F26" s="111"/>
      <c r="G26" s="111"/>
      <c r="H26" s="111"/>
      <c r="I26" s="88"/>
      <c r="J26" s="111"/>
      <c r="K26" s="111"/>
      <c r="L26" s="106"/>
      <c r="M26" s="106"/>
      <c r="N26" s="85"/>
      <c r="O26" s="85"/>
      <c r="P26" s="85"/>
      <c r="Q26" s="106"/>
      <c r="R26" s="106"/>
      <c r="S26" s="106"/>
    </row>
    <row r="27" spans="1:19" customFormat="1" ht="15.75">
      <c r="B27" s="117" t="s">
        <v>268</v>
      </c>
      <c r="C27" s="110"/>
      <c r="D27" s="110"/>
      <c r="E27" s="110"/>
      <c r="F27" s="110"/>
      <c r="G27" s="110"/>
      <c r="H27" s="110"/>
      <c r="I27" s="89"/>
      <c r="J27" s="110"/>
      <c r="K27" s="110"/>
      <c r="L27" s="107"/>
      <c r="M27" s="107"/>
      <c r="N27" s="86"/>
      <c r="O27" s="86"/>
      <c r="P27" s="86"/>
      <c r="Q27" s="107"/>
      <c r="R27" s="107"/>
      <c r="S27" s="107"/>
    </row>
    <row r="28" spans="1:19" customFormat="1">
      <c r="A28" s="1"/>
      <c r="B28" s="6" t="s">
        <v>249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133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6" t="s">
        <v>245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6" t="s">
        <v>246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32" t="s">
        <v>256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2:S32"/>
  </mergeCells>
  <phoneticPr fontId="4" type="noConversion"/>
  <dataValidations count="1">
    <dataValidation allowBlank="1" showInputMessage="1" showErrorMessage="1" sqref="A5:XFD11 A37:XFD1048576 A28:A32 B28:S31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A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7.7109375" style="2" bestFit="1" customWidth="1"/>
    <col min="6" max="6" width="31.28515625" style="1" bestFit="1" customWidth="1"/>
    <col min="7" max="7" width="12.42578125" style="1" bestFit="1" customWidth="1"/>
    <col min="8" max="8" width="14.5703125" style="1" bestFit="1" customWidth="1"/>
    <col min="9" max="9" width="13.42578125" style="1" bestFit="1" customWidth="1"/>
    <col min="10" max="10" width="11.855468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79" t="s">
        <v>279</v>
      </c>
    </row>
    <row r="2" spans="2:98">
      <c r="B2" s="79" t="s">
        <v>280</v>
      </c>
    </row>
    <row r="3" spans="2:98">
      <c r="B3" s="79" t="s">
        <v>281</v>
      </c>
    </row>
    <row r="4" spans="2:98">
      <c r="B4" s="79" t="s">
        <v>282</v>
      </c>
    </row>
    <row r="6" spans="2:9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>
        <v>221043.76</v>
      </c>
      <c r="I11" s="81"/>
      <c r="J11" s="81">
        <v>2026.39</v>
      </c>
      <c r="K11" s="105"/>
      <c r="L11" s="105"/>
      <c r="M11" s="105">
        <v>4.8999999999999998E-3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232</v>
      </c>
      <c r="C12" s="111"/>
      <c r="D12" s="111"/>
      <c r="E12" s="111"/>
      <c r="F12" s="111"/>
      <c r="G12" s="111"/>
      <c r="H12" s="85">
        <v>221043.76</v>
      </c>
      <c r="I12" s="85"/>
      <c r="J12" s="85">
        <v>2026.39</v>
      </c>
      <c r="K12" s="106"/>
      <c r="L12" s="106"/>
      <c r="M12" s="106">
        <v>4.8999999999999998E-3</v>
      </c>
    </row>
    <row r="13" spans="2:98" customFormat="1" ht="15.75">
      <c r="B13" s="58" t="s">
        <v>598</v>
      </c>
      <c r="C13" s="110">
        <v>62020888</v>
      </c>
      <c r="D13" s="110"/>
      <c r="E13" s="110">
        <v>19841</v>
      </c>
      <c r="F13" s="110" t="s">
        <v>325</v>
      </c>
      <c r="G13" s="110" t="s">
        <v>164</v>
      </c>
      <c r="H13" s="86">
        <v>715</v>
      </c>
      <c r="I13" s="86">
        <v>1752336</v>
      </c>
      <c r="J13" s="86">
        <v>449.3</v>
      </c>
      <c r="K13" s="107">
        <v>0</v>
      </c>
      <c r="L13" s="107">
        <v>0.22170000000000001</v>
      </c>
      <c r="M13" s="107">
        <v>1.1000000000000001E-3</v>
      </c>
    </row>
    <row r="14" spans="2:98" customFormat="1" ht="15.75">
      <c r="B14" s="58" t="s">
        <v>599</v>
      </c>
      <c r="C14" s="110">
        <v>239012</v>
      </c>
      <c r="D14" s="110"/>
      <c r="E14" s="110">
        <v>2225</v>
      </c>
      <c r="F14" s="110" t="s">
        <v>597</v>
      </c>
      <c r="G14" s="110" t="s">
        <v>165</v>
      </c>
      <c r="H14" s="86">
        <v>75575.509999999995</v>
      </c>
      <c r="I14" s="86">
        <v>1E-4</v>
      </c>
      <c r="J14" s="86">
        <v>0</v>
      </c>
      <c r="K14" s="107">
        <v>2.7000000000000001E-3</v>
      </c>
      <c r="L14" s="107">
        <v>0</v>
      </c>
      <c r="M14" s="107">
        <v>0</v>
      </c>
    </row>
    <row r="15" spans="2:98" customFormat="1" ht="15.75">
      <c r="B15" s="58" t="s">
        <v>600</v>
      </c>
      <c r="C15" s="110">
        <v>15016</v>
      </c>
      <c r="D15" s="110"/>
      <c r="E15" s="110">
        <v>401</v>
      </c>
      <c r="F15" s="110" t="s">
        <v>302</v>
      </c>
      <c r="G15" s="110" t="s">
        <v>165</v>
      </c>
      <c r="H15" s="86">
        <v>900</v>
      </c>
      <c r="I15" s="86">
        <v>1E-4</v>
      </c>
      <c r="J15" s="86">
        <v>0</v>
      </c>
      <c r="K15" s="107">
        <v>0</v>
      </c>
      <c r="L15" s="107">
        <v>0</v>
      </c>
      <c r="M15" s="107">
        <v>0</v>
      </c>
    </row>
    <row r="16" spans="2:98" customFormat="1" ht="15.75">
      <c r="B16" s="58" t="s">
        <v>601</v>
      </c>
      <c r="C16" s="110">
        <v>50007368</v>
      </c>
      <c r="D16" s="110"/>
      <c r="E16" s="110">
        <v>1335</v>
      </c>
      <c r="F16" s="110" t="s">
        <v>602</v>
      </c>
      <c r="G16" s="110" t="s">
        <v>164</v>
      </c>
      <c r="H16" s="86">
        <v>43511</v>
      </c>
      <c r="I16" s="86">
        <v>29908.46</v>
      </c>
      <c r="J16" s="86">
        <v>466.66</v>
      </c>
      <c r="K16" s="107">
        <v>0</v>
      </c>
      <c r="L16" s="107">
        <v>0.2303</v>
      </c>
      <c r="M16" s="107">
        <v>1.1000000000000001E-3</v>
      </c>
    </row>
    <row r="17" spans="1:13" customFormat="1" ht="15.75">
      <c r="B17" s="58" t="s">
        <v>603</v>
      </c>
      <c r="C17" s="110">
        <v>10056125</v>
      </c>
      <c r="D17" s="110"/>
      <c r="E17" s="110">
        <v>825</v>
      </c>
      <c r="F17" s="110" t="s">
        <v>157</v>
      </c>
      <c r="G17" s="110" t="s">
        <v>165</v>
      </c>
      <c r="H17" s="86">
        <v>710</v>
      </c>
      <c r="I17" s="86">
        <v>156398.10430000001</v>
      </c>
      <c r="J17" s="86">
        <v>1110.43</v>
      </c>
      <c r="K17" s="107">
        <v>0</v>
      </c>
      <c r="L17" s="107">
        <v>0.54799999999999993</v>
      </c>
      <c r="M17" s="107">
        <v>2.7000000000000001E-3</v>
      </c>
    </row>
    <row r="18" spans="1:13" customFormat="1" ht="15.75">
      <c r="B18" s="58" t="s">
        <v>604</v>
      </c>
      <c r="C18" s="110">
        <v>1096742</v>
      </c>
      <c r="D18" s="110"/>
      <c r="E18" s="110">
        <v>1011</v>
      </c>
      <c r="F18" s="110" t="s">
        <v>151</v>
      </c>
      <c r="G18" s="110" t="s">
        <v>165</v>
      </c>
      <c r="H18" s="86">
        <v>28147.25</v>
      </c>
      <c r="I18" s="86">
        <v>1E-4</v>
      </c>
      <c r="J18" s="86">
        <v>0</v>
      </c>
      <c r="K18" s="107">
        <v>2.2000000000000001E-3</v>
      </c>
      <c r="L18" s="107">
        <v>0</v>
      </c>
      <c r="M18" s="107">
        <v>0</v>
      </c>
    </row>
    <row r="19" spans="1:13" customFormat="1" ht="15.75">
      <c r="B19" s="58" t="s">
        <v>605</v>
      </c>
      <c r="C19" s="110">
        <v>628099</v>
      </c>
      <c r="D19" s="110"/>
      <c r="E19" s="110">
        <v>628</v>
      </c>
      <c r="F19" s="110" t="s">
        <v>314</v>
      </c>
      <c r="G19" s="110" t="s">
        <v>165</v>
      </c>
      <c r="H19" s="86">
        <v>71485</v>
      </c>
      <c r="I19" s="86">
        <v>0</v>
      </c>
      <c r="J19" s="86">
        <v>0</v>
      </c>
      <c r="K19" s="107">
        <v>5.1000000000000004E-3</v>
      </c>
      <c r="L19" s="107">
        <v>0</v>
      </c>
      <c r="M19" s="107">
        <v>0</v>
      </c>
    </row>
    <row r="20" spans="1:13" customFormat="1" ht="15.75">
      <c r="B20" s="57" t="s">
        <v>231</v>
      </c>
      <c r="C20" s="111"/>
      <c r="D20" s="111"/>
      <c r="E20" s="111"/>
      <c r="F20" s="111"/>
      <c r="G20" s="111"/>
      <c r="H20" s="85"/>
      <c r="I20" s="85"/>
      <c r="J20" s="85"/>
      <c r="K20" s="106"/>
      <c r="L20" s="106"/>
      <c r="M20" s="106"/>
    </row>
    <row r="21" spans="1:13" customFormat="1" ht="15.75">
      <c r="B21" s="57" t="s">
        <v>79</v>
      </c>
      <c r="C21" s="111"/>
      <c r="D21" s="111"/>
      <c r="E21" s="111"/>
      <c r="F21" s="111"/>
      <c r="G21" s="111"/>
      <c r="H21" s="85"/>
      <c r="I21" s="85"/>
      <c r="J21" s="85"/>
      <c r="K21" s="106"/>
      <c r="L21" s="106"/>
      <c r="M21" s="106"/>
    </row>
    <row r="22" spans="1:13" customFormat="1" ht="15.75">
      <c r="B22" s="58" t="s">
        <v>268</v>
      </c>
      <c r="C22" s="110"/>
      <c r="D22" s="110"/>
      <c r="E22" s="110"/>
      <c r="F22" s="110"/>
      <c r="G22" s="110"/>
      <c r="H22" s="86"/>
      <c r="I22" s="86"/>
      <c r="J22" s="86"/>
      <c r="K22" s="107"/>
      <c r="L22" s="107"/>
      <c r="M22" s="107"/>
    </row>
    <row r="23" spans="1:13" customFormat="1" ht="15.75">
      <c r="B23" s="57" t="s">
        <v>78</v>
      </c>
      <c r="C23" s="111"/>
      <c r="D23" s="111"/>
      <c r="E23" s="111"/>
      <c r="F23" s="111"/>
      <c r="G23" s="111"/>
      <c r="H23" s="85"/>
      <c r="I23" s="85"/>
      <c r="J23" s="85"/>
      <c r="K23" s="106"/>
      <c r="L23" s="106"/>
      <c r="M23" s="106"/>
    </row>
    <row r="24" spans="1:13" customFormat="1" ht="15.75">
      <c r="B24" s="113" t="s">
        <v>268</v>
      </c>
      <c r="C24" s="110"/>
      <c r="D24" s="110"/>
      <c r="E24" s="110"/>
      <c r="F24" s="110"/>
      <c r="G24" s="110"/>
      <c r="H24" s="86"/>
      <c r="I24" s="86"/>
      <c r="J24" s="86"/>
      <c r="K24" s="107"/>
      <c r="L24" s="107"/>
      <c r="M24" s="107"/>
    </row>
    <row r="25" spans="1:13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B26" s="6" t="s">
        <v>245</v>
      </c>
      <c r="C26" s="1"/>
      <c r="D26" s="1"/>
      <c r="E26" s="1"/>
    </row>
    <row r="27" spans="1:13">
      <c r="B27" s="6" t="s">
        <v>246</v>
      </c>
      <c r="C27" s="1"/>
      <c r="D27" s="1"/>
      <c r="E27" s="1"/>
    </row>
    <row r="28" spans="1:13">
      <c r="B28" s="132" t="s">
        <v>256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8:M28"/>
  </mergeCells>
  <phoneticPr fontId="4" type="noConversion"/>
  <dataValidations count="1">
    <dataValidation allowBlank="1" showInputMessage="1" showErrorMessage="1" sqref="A25:A1048576 A5:XFD11 N26:XFD1048576 B29:M1048576 B25:M27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E34" sqref="E34:E3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2.42578125" style="1" bestFit="1" customWidth="1"/>
    <col min="5" max="5" width="11.7109375" style="1" bestFit="1" customWidth="1"/>
    <col min="6" max="6" width="16.42578125" style="1" bestFit="1" customWidth="1"/>
    <col min="7" max="7" width="11.7109375" style="1" bestFit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79" t="s">
        <v>279</v>
      </c>
    </row>
    <row r="2" spans="2:55">
      <c r="B2" s="79" t="s">
        <v>280</v>
      </c>
    </row>
    <row r="3" spans="2:55">
      <c r="B3" s="79" t="s">
        <v>281</v>
      </c>
    </row>
    <row r="4" spans="2:55">
      <c r="B4" s="79" t="s">
        <v>282</v>
      </c>
    </row>
    <row r="6" spans="2:5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7"/>
      <c r="F11" s="81">
        <v>3931846.53</v>
      </c>
      <c r="G11" s="81"/>
      <c r="H11" s="81">
        <v>38013.17</v>
      </c>
      <c r="I11" s="105"/>
      <c r="J11" s="105"/>
      <c r="K11" s="105">
        <v>9.11E-2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232</v>
      </c>
      <c r="C12" s="111"/>
      <c r="D12" s="111"/>
      <c r="E12" s="88"/>
      <c r="F12" s="85"/>
      <c r="G12" s="85"/>
      <c r="H12" s="85"/>
      <c r="I12" s="106"/>
      <c r="J12" s="106"/>
      <c r="K12" s="106"/>
    </row>
    <row r="13" spans="2:55" customFormat="1" ht="15.75">
      <c r="B13" s="55" t="s">
        <v>222</v>
      </c>
      <c r="C13" s="111"/>
      <c r="D13" s="111"/>
      <c r="E13" s="88"/>
      <c r="F13" s="85"/>
      <c r="G13" s="85"/>
      <c r="H13" s="85"/>
      <c r="I13" s="106"/>
      <c r="J13" s="106"/>
      <c r="K13" s="106"/>
    </row>
    <row r="14" spans="2:55" customFormat="1" ht="15.75">
      <c r="B14" s="58" t="s">
        <v>268</v>
      </c>
      <c r="C14" s="110"/>
      <c r="D14" s="110"/>
      <c r="E14" s="89"/>
      <c r="F14" s="86"/>
      <c r="G14" s="86"/>
      <c r="H14" s="86"/>
      <c r="I14" s="107"/>
      <c r="J14" s="107"/>
      <c r="K14" s="107"/>
    </row>
    <row r="15" spans="2:55" customFormat="1" ht="15.75">
      <c r="B15" s="55" t="s">
        <v>227</v>
      </c>
      <c r="C15" s="111"/>
      <c r="D15" s="111"/>
      <c r="E15" s="88"/>
      <c r="F15" s="85"/>
      <c r="G15" s="85"/>
      <c r="H15" s="85"/>
      <c r="I15" s="106"/>
      <c r="J15" s="106"/>
      <c r="K15" s="106"/>
    </row>
    <row r="16" spans="2:55" customFormat="1" ht="15.75">
      <c r="B16" s="58" t="s">
        <v>268</v>
      </c>
      <c r="C16" s="110"/>
      <c r="D16" s="110"/>
      <c r="E16" s="89"/>
      <c r="F16" s="86"/>
      <c r="G16" s="86"/>
      <c r="H16" s="86"/>
      <c r="I16" s="107"/>
      <c r="J16" s="107"/>
      <c r="K16" s="107"/>
    </row>
    <row r="17" spans="2:11" customFormat="1" ht="15.75">
      <c r="B17" s="55" t="s">
        <v>228</v>
      </c>
      <c r="C17" s="111"/>
      <c r="D17" s="111"/>
      <c r="E17" s="88"/>
      <c r="F17" s="85"/>
      <c r="G17" s="85"/>
      <c r="H17" s="85"/>
      <c r="I17" s="106"/>
      <c r="J17" s="106"/>
      <c r="K17" s="106"/>
    </row>
    <row r="18" spans="2:11" customFormat="1" ht="15.75">
      <c r="B18" s="58" t="s">
        <v>268</v>
      </c>
      <c r="C18" s="110"/>
      <c r="D18" s="110"/>
      <c r="E18" s="89"/>
      <c r="F18" s="86"/>
      <c r="G18" s="86"/>
      <c r="H18" s="86"/>
      <c r="I18" s="107"/>
      <c r="J18" s="107"/>
      <c r="K18" s="107"/>
    </row>
    <row r="19" spans="2:11" customFormat="1" ht="15.75">
      <c r="B19" s="55" t="s">
        <v>229</v>
      </c>
      <c r="C19" s="111"/>
      <c r="D19" s="111"/>
      <c r="E19" s="88"/>
      <c r="F19" s="85"/>
      <c r="G19" s="85"/>
      <c r="H19" s="85"/>
      <c r="I19" s="106"/>
      <c r="J19" s="106"/>
      <c r="K19" s="106"/>
    </row>
    <row r="20" spans="2:11" customFormat="1" ht="15.75">
      <c r="B20" s="58" t="s">
        <v>268</v>
      </c>
      <c r="C20" s="110"/>
      <c r="D20" s="110"/>
      <c r="E20" s="89"/>
      <c r="F20" s="86"/>
      <c r="G20" s="86"/>
      <c r="H20" s="86"/>
      <c r="I20" s="107"/>
      <c r="J20" s="107"/>
      <c r="K20" s="107"/>
    </row>
    <row r="21" spans="2:11" customFormat="1" ht="15.75">
      <c r="B21" s="55" t="s">
        <v>231</v>
      </c>
      <c r="C21" s="111"/>
      <c r="D21" s="111"/>
      <c r="E21" s="88"/>
      <c r="F21" s="85">
        <v>3931846.53</v>
      </c>
      <c r="G21" s="85"/>
      <c r="H21" s="85">
        <v>38013.17</v>
      </c>
      <c r="I21" s="106"/>
      <c r="J21" s="106"/>
      <c r="K21" s="106">
        <v>9.11E-2</v>
      </c>
    </row>
    <row r="22" spans="2:11" customFormat="1" ht="16.5" customHeight="1">
      <c r="B22" s="55" t="s">
        <v>222</v>
      </c>
      <c r="C22" s="111"/>
      <c r="D22" s="111"/>
      <c r="E22" s="88"/>
      <c r="F22" s="85"/>
      <c r="G22" s="85"/>
      <c r="H22" s="85"/>
      <c r="I22" s="106"/>
      <c r="J22" s="106"/>
      <c r="K22" s="106"/>
    </row>
    <row r="23" spans="2:11" customFormat="1" ht="16.5" customHeight="1">
      <c r="B23" s="58" t="s">
        <v>268</v>
      </c>
      <c r="C23" s="110"/>
      <c r="D23" s="110"/>
      <c r="E23" s="89"/>
      <c r="F23" s="86"/>
      <c r="G23" s="86"/>
      <c r="H23" s="86"/>
      <c r="I23" s="107"/>
      <c r="J23" s="107"/>
      <c r="K23" s="107"/>
    </row>
    <row r="24" spans="2:11" customFormat="1" ht="16.5" customHeight="1">
      <c r="B24" s="55" t="s">
        <v>227</v>
      </c>
      <c r="C24" s="111"/>
      <c r="D24" s="111"/>
      <c r="E24" s="88"/>
      <c r="F24" s="85">
        <v>2497918.5099999998</v>
      </c>
      <c r="G24" s="85"/>
      <c r="H24" s="85">
        <v>30814.74</v>
      </c>
      <c r="I24" s="106"/>
      <c r="J24" s="106"/>
      <c r="K24" s="106">
        <v>7.3899999999999993E-2</v>
      </c>
    </row>
    <row r="25" spans="2:11" customFormat="1" ht="15.75">
      <c r="B25" s="58" t="s">
        <v>606</v>
      </c>
      <c r="C25" s="110">
        <v>77555670</v>
      </c>
      <c r="D25" s="110" t="s">
        <v>165</v>
      </c>
      <c r="E25" s="89">
        <v>44188</v>
      </c>
      <c r="F25" s="86">
        <v>3135.41</v>
      </c>
      <c r="G25" s="86">
        <v>158979.86739999999</v>
      </c>
      <c r="H25" s="86">
        <v>4984.67</v>
      </c>
      <c r="I25" s="107">
        <v>0</v>
      </c>
      <c r="J25" s="107">
        <v>0.13109999999999999</v>
      </c>
      <c r="K25" s="107">
        <v>1.2E-2</v>
      </c>
    </row>
    <row r="26" spans="2:11" customFormat="1" ht="15.75">
      <c r="B26" s="58" t="s">
        <v>607</v>
      </c>
      <c r="C26" s="110">
        <v>78518271</v>
      </c>
      <c r="D26" s="110" t="s">
        <v>165</v>
      </c>
      <c r="E26" s="89">
        <v>44767</v>
      </c>
      <c r="F26" s="86">
        <v>2087.5</v>
      </c>
      <c r="G26" s="86">
        <v>97934.95</v>
      </c>
      <c r="H26" s="86">
        <v>2044.39</v>
      </c>
      <c r="I26" s="107">
        <v>0</v>
      </c>
      <c r="J26" s="107">
        <v>5.3800000000000001E-2</v>
      </c>
      <c r="K26" s="107">
        <v>4.8999999999999998E-3</v>
      </c>
    </row>
    <row r="27" spans="2:11" customFormat="1" ht="15.75">
      <c r="B27" s="58" t="s">
        <v>608</v>
      </c>
      <c r="C27" s="110">
        <v>78509700</v>
      </c>
      <c r="D27" s="110" t="s">
        <v>165</v>
      </c>
      <c r="E27" s="89">
        <v>44767</v>
      </c>
      <c r="F27" s="86">
        <v>2087.5</v>
      </c>
      <c r="G27" s="86">
        <v>98318.58</v>
      </c>
      <c r="H27" s="86">
        <v>2052.4</v>
      </c>
      <c r="I27" s="107">
        <v>0</v>
      </c>
      <c r="J27" s="107">
        <v>5.4000000000000006E-2</v>
      </c>
      <c r="K27" s="107">
        <v>4.8999999999999998E-3</v>
      </c>
    </row>
    <row r="28" spans="2:11" customFormat="1" ht="15.75">
      <c r="B28" s="58" t="s">
        <v>609</v>
      </c>
      <c r="C28" s="110">
        <v>7808082</v>
      </c>
      <c r="D28" s="110" t="s">
        <v>165</v>
      </c>
      <c r="E28" s="89">
        <v>44487</v>
      </c>
      <c r="F28" s="86">
        <v>1674.28</v>
      </c>
      <c r="G28" s="86">
        <v>108767.24</v>
      </c>
      <c r="H28" s="86">
        <v>1821.07</v>
      </c>
      <c r="I28" s="107">
        <v>0</v>
      </c>
      <c r="J28" s="107">
        <v>4.7899999999999998E-2</v>
      </c>
      <c r="K28" s="107">
        <v>4.4000000000000003E-3</v>
      </c>
    </row>
    <row r="29" spans="2:11" customFormat="1" ht="15.75">
      <c r="B29" s="58" t="s">
        <v>610</v>
      </c>
      <c r="C29" s="110">
        <v>7667876</v>
      </c>
      <c r="D29" s="110" t="s">
        <v>165</v>
      </c>
      <c r="E29" s="89">
        <v>44433</v>
      </c>
      <c r="F29" s="86">
        <v>840.09</v>
      </c>
      <c r="G29" s="86">
        <v>204283.62</v>
      </c>
      <c r="H29" s="86">
        <v>1716.17</v>
      </c>
      <c r="I29" s="107">
        <v>0</v>
      </c>
      <c r="J29" s="107">
        <v>4.5100000000000001E-2</v>
      </c>
      <c r="K29" s="107">
        <v>4.0999999999999995E-3</v>
      </c>
    </row>
    <row r="30" spans="2:11" customFormat="1" ht="15.75">
      <c r="B30" s="58" t="s">
        <v>611</v>
      </c>
      <c r="C30" s="110">
        <v>7640972</v>
      </c>
      <c r="D30" s="110" t="s">
        <v>165</v>
      </c>
      <c r="E30" s="89">
        <v>44125</v>
      </c>
      <c r="F30" s="86">
        <v>3479.79</v>
      </c>
      <c r="G30" s="86">
        <v>129447.47870000001</v>
      </c>
      <c r="H30" s="86">
        <v>4504.5</v>
      </c>
      <c r="I30" s="107">
        <v>0</v>
      </c>
      <c r="J30" s="107">
        <v>0.11849999999999999</v>
      </c>
      <c r="K30" s="107">
        <v>1.0800000000000001E-2</v>
      </c>
    </row>
    <row r="31" spans="2:11" customFormat="1" ht="15.75">
      <c r="B31" s="58" t="s">
        <v>612</v>
      </c>
      <c r="C31" s="110">
        <v>62017249</v>
      </c>
      <c r="D31" s="110" t="s">
        <v>165</v>
      </c>
      <c r="E31" s="89">
        <v>44439</v>
      </c>
      <c r="F31" s="86">
        <v>1069.47</v>
      </c>
      <c r="G31" s="86">
        <v>168033.86</v>
      </c>
      <c r="H31" s="86">
        <v>1797.07</v>
      </c>
      <c r="I31" s="107">
        <v>0</v>
      </c>
      <c r="J31" s="107">
        <v>4.7300000000000002E-2</v>
      </c>
      <c r="K31" s="107">
        <v>4.3E-3</v>
      </c>
    </row>
    <row r="32" spans="2:11" customFormat="1" ht="15.75">
      <c r="B32" s="58" t="s">
        <v>613</v>
      </c>
      <c r="C32" s="110">
        <v>7878119</v>
      </c>
      <c r="D32" s="110" t="s">
        <v>165</v>
      </c>
      <c r="E32" s="89">
        <v>44928</v>
      </c>
      <c r="F32" s="86">
        <v>1581.52</v>
      </c>
      <c r="G32" s="86">
        <v>105284.2</v>
      </c>
      <c r="H32" s="86">
        <v>1665.09</v>
      </c>
      <c r="I32" s="107">
        <v>0</v>
      </c>
      <c r="J32" s="107">
        <v>4.3799999999999999E-2</v>
      </c>
      <c r="K32" s="107">
        <v>4.0000000000000001E-3</v>
      </c>
    </row>
    <row r="33" spans="1:11" customFormat="1" ht="15.75">
      <c r="B33" s="58" t="s">
        <v>614</v>
      </c>
      <c r="C33" s="110">
        <v>7750318</v>
      </c>
      <c r="D33" s="110" t="s">
        <v>165</v>
      </c>
      <c r="E33" s="89">
        <v>44862</v>
      </c>
      <c r="F33" s="86">
        <v>1331.84</v>
      </c>
      <c r="G33" s="86">
        <v>157074.26999999999</v>
      </c>
      <c r="H33" s="86">
        <v>2091.98</v>
      </c>
      <c r="I33" s="107">
        <v>0</v>
      </c>
      <c r="J33" s="107">
        <v>5.5E-2</v>
      </c>
      <c r="K33" s="107">
        <v>5.0000000000000001E-3</v>
      </c>
    </row>
    <row r="34" spans="1:11" customFormat="1" ht="15.75">
      <c r="B34" s="58" t="s">
        <v>615</v>
      </c>
      <c r="C34" s="110">
        <v>5000690</v>
      </c>
      <c r="D34" s="110" t="s">
        <v>165</v>
      </c>
      <c r="E34" s="89">
        <v>44439</v>
      </c>
      <c r="F34" s="86">
        <v>1689.48</v>
      </c>
      <c r="G34" s="86">
        <v>93898.59</v>
      </c>
      <c r="H34" s="86">
        <v>1586.4</v>
      </c>
      <c r="I34" s="107">
        <v>0</v>
      </c>
      <c r="J34" s="107">
        <v>4.1700000000000001E-2</v>
      </c>
      <c r="K34" s="107">
        <v>3.8E-3</v>
      </c>
    </row>
    <row r="35" spans="1:11" customFormat="1" ht="15.75">
      <c r="B35" s="58" t="s">
        <v>616</v>
      </c>
      <c r="C35" s="110">
        <v>6200471</v>
      </c>
      <c r="D35" s="110" t="s">
        <v>165</v>
      </c>
      <c r="E35" s="89">
        <v>43117</v>
      </c>
      <c r="F35" s="86">
        <v>2471.2199999999998</v>
      </c>
      <c r="G35" s="86">
        <v>157060.60999999999</v>
      </c>
      <c r="H35" s="86">
        <v>3881.31</v>
      </c>
      <c r="I35" s="107">
        <v>0</v>
      </c>
      <c r="J35" s="107">
        <v>0.10210000000000001</v>
      </c>
      <c r="K35" s="107">
        <v>9.300000000000001E-3</v>
      </c>
    </row>
    <row r="36" spans="1:11" customFormat="1" ht="15.75">
      <c r="B36" s="58" t="s">
        <v>617</v>
      </c>
      <c r="C36" s="110">
        <v>10044857</v>
      </c>
      <c r="D36" s="110" t="s">
        <v>165</v>
      </c>
      <c r="E36" s="89">
        <v>42912</v>
      </c>
      <c r="F36" s="86">
        <v>2476470.41</v>
      </c>
      <c r="G36" s="86">
        <v>107.8023</v>
      </c>
      <c r="H36" s="86">
        <v>2669.69</v>
      </c>
      <c r="I36" s="107">
        <v>0</v>
      </c>
      <c r="J36" s="107">
        <v>7.0199999999999999E-2</v>
      </c>
      <c r="K36" s="107">
        <v>6.4000000000000003E-3</v>
      </c>
    </row>
    <row r="37" spans="1:11" customFormat="1" ht="15.75">
      <c r="B37" s="55" t="s">
        <v>228</v>
      </c>
      <c r="C37" s="111"/>
      <c r="D37" s="111"/>
      <c r="E37" s="88"/>
      <c r="F37" s="85"/>
      <c r="G37" s="85"/>
      <c r="H37" s="85"/>
      <c r="I37" s="106"/>
      <c r="J37" s="106"/>
      <c r="K37" s="106"/>
    </row>
    <row r="38" spans="1:11" customFormat="1" ht="15.75">
      <c r="B38" s="58" t="s">
        <v>268</v>
      </c>
      <c r="C38" s="110"/>
      <c r="D38" s="110"/>
      <c r="E38" s="89"/>
      <c r="F38" s="86"/>
      <c r="G38" s="86"/>
      <c r="H38" s="86"/>
      <c r="I38" s="107"/>
      <c r="J38" s="107"/>
      <c r="K38" s="107"/>
    </row>
    <row r="39" spans="1:11" customFormat="1" ht="15.75">
      <c r="B39" s="55" t="s">
        <v>229</v>
      </c>
      <c r="C39" s="111"/>
      <c r="D39" s="111"/>
      <c r="E39" s="88"/>
      <c r="F39" s="85">
        <v>1433928.02</v>
      </c>
      <c r="G39" s="85"/>
      <c r="H39" s="85">
        <v>7198.43</v>
      </c>
      <c r="I39" s="106"/>
      <c r="J39" s="106"/>
      <c r="K39" s="106">
        <v>1.7299999999999999E-2</v>
      </c>
    </row>
    <row r="40" spans="1:11" customFormat="1" ht="15.75">
      <c r="B40" s="113" t="s">
        <v>618</v>
      </c>
      <c r="C40" s="110">
        <v>6200786</v>
      </c>
      <c r="D40" s="110" t="s">
        <v>164</v>
      </c>
      <c r="E40" s="89">
        <v>43349</v>
      </c>
      <c r="F40" s="86">
        <v>1433928.02</v>
      </c>
      <c r="G40" s="86">
        <v>13999.1</v>
      </c>
      <c r="H40" s="86">
        <v>7198.43</v>
      </c>
      <c r="I40" s="107">
        <v>0</v>
      </c>
      <c r="J40" s="107">
        <v>0.18940000000000001</v>
      </c>
      <c r="K40" s="107">
        <v>1.7299999999999999E-2</v>
      </c>
    </row>
    <row r="41" spans="1:11" customFormat="1">
      <c r="A41" s="1"/>
      <c r="B41" s="6" t="s">
        <v>249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6" t="s">
        <v>133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6" t="s">
        <v>245</v>
      </c>
      <c r="C43" s="1"/>
    </row>
    <row r="44" spans="1:11">
      <c r="B44" s="6" t="s">
        <v>246</v>
      </c>
      <c r="C44" s="1"/>
    </row>
    <row r="45" spans="1:11">
      <c r="B45" s="132" t="s">
        <v>256</v>
      </c>
      <c r="C45" s="132"/>
      <c r="D45" s="132"/>
      <c r="E45" s="132"/>
      <c r="F45" s="132"/>
      <c r="G45" s="132"/>
      <c r="H45" s="132"/>
      <c r="I45" s="132"/>
      <c r="J45" s="132"/>
      <c r="K45" s="132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5:K45"/>
  </mergeCells>
  <phoneticPr fontId="4" type="noConversion"/>
  <dataValidations count="1">
    <dataValidation allowBlank="1" showInputMessage="1" showErrorMessage="1" sqref="A41:A1048576 A5:XFD11 L43:XFD1048576 B46:K1048576 B41:K4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79" t="s">
        <v>279</v>
      </c>
    </row>
    <row r="2" spans="1:59">
      <c r="B2" s="79" t="s">
        <v>280</v>
      </c>
    </row>
    <row r="3" spans="1:59">
      <c r="B3" s="79" t="s">
        <v>281</v>
      </c>
    </row>
    <row r="4" spans="1:59">
      <c r="B4" s="79" t="s">
        <v>282</v>
      </c>
    </row>
    <row r="6" spans="1:5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7"/>
      <c r="G11" s="81"/>
      <c r="H11" s="81"/>
      <c r="I11" s="81"/>
      <c r="J11" s="105"/>
      <c r="K11" s="105"/>
      <c r="L11" s="105"/>
      <c r="M11" s="1"/>
      <c r="N11" s="1"/>
      <c r="O11" s="1"/>
      <c r="P11" s="1"/>
      <c r="BG11" s="1"/>
    </row>
    <row r="12" spans="1:59" customFormat="1" ht="21" customHeight="1">
      <c r="B12" s="57" t="s">
        <v>582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1:59" customFormat="1" ht="15.75">
      <c r="B13" s="63" t="s">
        <v>268</v>
      </c>
      <c r="C13" s="110"/>
      <c r="D13" s="110"/>
      <c r="E13" s="110"/>
      <c r="F13" s="89"/>
      <c r="G13" s="86"/>
      <c r="H13" s="86"/>
      <c r="I13" s="86"/>
      <c r="J13" s="107"/>
      <c r="K13" s="107"/>
      <c r="L13" s="107"/>
    </row>
    <row r="14" spans="1:59" customFormat="1" ht="15.75">
      <c r="B14" s="57" t="s">
        <v>233</v>
      </c>
      <c r="C14" s="111"/>
      <c r="D14" s="111"/>
      <c r="E14" s="111"/>
      <c r="F14" s="88"/>
      <c r="G14" s="85"/>
      <c r="H14" s="85"/>
      <c r="I14" s="85"/>
      <c r="J14" s="106"/>
      <c r="K14" s="106"/>
      <c r="L14" s="106"/>
    </row>
    <row r="15" spans="1:59" customFormat="1" ht="15.75">
      <c r="B15" s="115" t="s">
        <v>268</v>
      </c>
      <c r="C15" s="110"/>
      <c r="D15" s="110"/>
      <c r="E15" s="110"/>
      <c r="F15" s="89"/>
      <c r="G15" s="86"/>
      <c r="H15" s="86"/>
      <c r="I15" s="86"/>
      <c r="J15" s="107"/>
      <c r="K15" s="107"/>
      <c r="L15" s="107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2" t="s">
        <v>256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79" t="s">
        <v>279</v>
      </c>
    </row>
    <row r="2" spans="2:52">
      <c r="B2" s="79" t="s">
        <v>280</v>
      </c>
    </row>
    <row r="3" spans="2:52">
      <c r="B3" s="79" t="s">
        <v>281</v>
      </c>
    </row>
    <row r="4" spans="2:52">
      <c r="B4" s="79" t="s">
        <v>282</v>
      </c>
    </row>
    <row r="6" spans="2:5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7"/>
      <c r="G11" s="81"/>
      <c r="H11" s="81"/>
      <c r="I11" s="81"/>
      <c r="J11" s="105"/>
      <c r="K11" s="105"/>
      <c r="L11" s="105"/>
      <c r="AZ11" s="1"/>
    </row>
    <row r="12" spans="2:52" customFormat="1" ht="19.5" customHeight="1">
      <c r="B12" s="57" t="s">
        <v>235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2:52" customFormat="1" ht="15.75">
      <c r="B13" s="57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  <c r="L13" s="106"/>
    </row>
    <row r="14" spans="2:52" customFormat="1" ht="15.75">
      <c r="B14" s="65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  <c r="L14" s="107"/>
    </row>
    <row r="15" spans="2:52" customFormat="1" ht="15.75">
      <c r="B15" s="57" t="s">
        <v>619</v>
      </c>
      <c r="C15" s="111"/>
      <c r="D15" s="111"/>
      <c r="E15" s="111"/>
      <c r="F15" s="88"/>
      <c r="G15" s="85"/>
      <c r="H15" s="85"/>
      <c r="I15" s="85"/>
      <c r="J15" s="106"/>
      <c r="K15" s="106"/>
      <c r="L15" s="106"/>
    </row>
    <row r="16" spans="2:52" customFormat="1" ht="15.75">
      <c r="B16" s="65" t="s">
        <v>268</v>
      </c>
      <c r="C16" s="110"/>
      <c r="D16" s="110"/>
      <c r="E16" s="110"/>
      <c r="F16" s="89"/>
      <c r="G16" s="86"/>
      <c r="H16" s="86"/>
      <c r="I16" s="86"/>
      <c r="J16" s="107"/>
      <c r="K16" s="107"/>
      <c r="L16" s="107"/>
    </row>
    <row r="17" spans="2:12" customFormat="1" ht="15.75">
      <c r="B17" s="57" t="s">
        <v>223</v>
      </c>
      <c r="C17" s="111"/>
      <c r="D17" s="111"/>
      <c r="E17" s="111"/>
      <c r="F17" s="88"/>
      <c r="G17" s="85"/>
      <c r="H17" s="85"/>
      <c r="I17" s="85"/>
      <c r="J17" s="106"/>
      <c r="K17" s="106"/>
      <c r="L17" s="106"/>
    </row>
    <row r="18" spans="2:12" customFormat="1" ht="15.75">
      <c r="B18" s="65" t="s">
        <v>268</v>
      </c>
      <c r="C18" s="110"/>
      <c r="D18" s="110"/>
      <c r="E18" s="110"/>
      <c r="F18" s="89"/>
      <c r="G18" s="86"/>
      <c r="H18" s="86"/>
      <c r="I18" s="86"/>
      <c r="J18" s="107"/>
      <c r="K18" s="107"/>
      <c r="L18" s="107"/>
    </row>
    <row r="19" spans="2:12" customFormat="1" ht="15.75">
      <c r="B19" s="57" t="s">
        <v>220</v>
      </c>
      <c r="C19" s="111"/>
      <c r="D19" s="111"/>
      <c r="E19" s="111"/>
      <c r="F19" s="88"/>
      <c r="G19" s="85"/>
      <c r="H19" s="85"/>
      <c r="I19" s="85"/>
      <c r="J19" s="106"/>
      <c r="K19" s="106"/>
      <c r="L19" s="106"/>
    </row>
    <row r="20" spans="2:12" customFormat="1" ht="15.75">
      <c r="B20" s="65" t="s">
        <v>268</v>
      </c>
      <c r="C20" s="110"/>
      <c r="D20" s="110"/>
      <c r="E20" s="110"/>
      <c r="F20" s="89"/>
      <c r="G20" s="86"/>
      <c r="H20" s="86"/>
      <c r="I20" s="86"/>
      <c r="J20" s="107"/>
      <c r="K20" s="107"/>
      <c r="L20" s="107"/>
    </row>
    <row r="21" spans="2:12" customFormat="1" ht="15.75">
      <c r="B21" s="57" t="s">
        <v>72</v>
      </c>
      <c r="C21" s="111"/>
      <c r="D21" s="111"/>
      <c r="E21" s="111"/>
      <c r="F21" s="88"/>
      <c r="G21" s="85"/>
      <c r="H21" s="85"/>
      <c r="I21" s="85"/>
      <c r="J21" s="106"/>
      <c r="K21" s="106"/>
      <c r="L21" s="106"/>
    </row>
    <row r="22" spans="2:12" customFormat="1" ht="15.75">
      <c r="B22" s="65" t="s">
        <v>268</v>
      </c>
      <c r="C22" s="110"/>
      <c r="D22" s="110"/>
      <c r="E22" s="110"/>
      <c r="F22" s="89"/>
      <c r="G22" s="86"/>
      <c r="H22" s="86"/>
      <c r="I22" s="86"/>
      <c r="J22" s="107"/>
      <c r="K22" s="107"/>
      <c r="L22" s="107"/>
    </row>
    <row r="23" spans="2:12" customFormat="1" ht="15.75">
      <c r="B23" s="57" t="s">
        <v>234</v>
      </c>
      <c r="C23" s="111"/>
      <c r="D23" s="111"/>
      <c r="E23" s="111"/>
      <c r="F23" s="88"/>
      <c r="G23" s="85"/>
      <c r="H23" s="85"/>
      <c r="I23" s="85"/>
      <c r="J23" s="106"/>
      <c r="K23" s="106"/>
      <c r="L23" s="106"/>
    </row>
    <row r="24" spans="2:12" customFormat="1" ht="15.75">
      <c r="B24" s="57" t="s">
        <v>219</v>
      </c>
      <c r="C24" s="111"/>
      <c r="D24" s="111"/>
      <c r="E24" s="111"/>
      <c r="F24" s="88"/>
      <c r="G24" s="85"/>
      <c r="H24" s="85"/>
      <c r="I24" s="85"/>
      <c r="J24" s="106"/>
      <c r="K24" s="106"/>
      <c r="L24" s="106"/>
    </row>
    <row r="25" spans="2:12" customFormat="1" ht="15.75">
      <c r="B25" s="65" t="s">
        <v>268</v>
      </c>
      <c r="C25" s="110"/>
      <c r="D25" s="110"/>
      <c r="E25" s="110"/>
      <c r="F25" s="89"/>
      <c r="G25" s="86"/>
      <c r="H25" s="86"/>
      <c r="I25" s="86"/>
      <c r="J25" s="107"/>
      <c r="K25" s="107"/>
      <c r="L25" s="107"/>
    </row>
    <row r="26" spans="2:12" customFormat="1" ht="15.75">
      <c r="B26" s="57" t="s">
        <v>224</v>
      </c>
      <c r="C26" s="111"/>
      <c r="D26" s="111"/>
      <c r="E26" s="111"/>
      <c r="F26" s="88"/>
      <c r="G26" s="85"/>
      <c r="H26" s="85"/>
      <c r="I26" s="85"/>
      <c r="J26" s="106"/>
      <c r="K26" s="106"/>
      <c r="L26" s="106"/>
    </row>
    <row r="27" spans="2:12" customFormat="1" ht="15.75">
      <c r="B27" s="65" t="s">
        <v>268</v>
      </c>
      <c r="C27" s="110"/>
      <c r="D27" s="110"/>
      <c r="E27" s="110"/>
      <c r="F27" s="89"/>
      <c r="G27" s="86"/>
      <c r="H27" s="86"/>
      <c r="I27" s="86"/>
      <c r="J27" s="107"/>
      <c r="K27" s="107"/>
      <c r="L27" s="107"/>
    </row>
    <row r="28" spans="2:12" customFormat="1" ht="15.75">
      <c r="B28" s="57" t="s">
        <v>220</v>
      </c>
      <c r="C28" s="111"/>
      <c r="D28" s="111"/>
      <c r="E28" s="111"/>
      <c r="F28" s="88"/>
      <c r="G28" s="85"/>
      <c r="H28" s="85"/>
      <c r="I28" s="85"/>
      <c r="J28" s="106"/>
      <c r="K28" s="106"/>
      <c r="L28" s="106"/>
    </row>
    <row r="29" spans="2:12" customFormat="1" ht="15.75">
      <c r="B29" s="65" t="s">
        <v>268</v>
      </c>
      <c r="C29" s="110"/>
      <c r="D29" s="110"/>
      <c r="E29" s="110"/>
      <c r="F29" s="89"/>
      <c r="G29" s="86"/>
      <c r="H29" s="86"/>
      <c r="I29" s="86"/>
      <c r="J29" s="107"/>
      <c r="K29" s="107"/>
      <c r="L29" s="107"/>
    </row>
    <row r="30" spans="2:12" customFormat="1" ht="15.75">
      <c r="B30" s="57" t="s">
        <v>221</v>
      </c>
      <c r="C30" s="111"/>
      <c r="D30" s="111"/>
      <c r="E30" s="111"/>
      <c r="F30" s="88"/>
      <c r="G30" s="85"/>
      <c r="H30" s="85"/>
      <c r="I30" s="85"/>
      <c r="J30" s="106"/>
      <c r="K30" s="106"/>
      <c r="L30" s="106"/>
    </row>
    <row r="31" spans="2:12" customFormat="1" ht="15.75">
      <c r="B31" s="65" t="s">
        <v>268</v>
      </c>
      <c r="C31" s="110"/>
      <c r="D31" s="110"/>
      <c r="E31" s="110"/>
      <c r="F31" s="89"/>
      <c r="G31" s="86"/>
      <c r="H31" s="86"/>
      <c r="I31" s="86"/>
      <c r="J31" s="107"/>
      <c r="K31" s="107"/>
      <c r="L31" s="107"/>
    </row>
    <row r="32" spans="2:12" customFormat="1" ht="15.75">
      <c r="B32" s="57" t="s">
        <v>72</v>
      </c>
      <c r="C32" s="111"/>
      <c r="D32" s="111"/>
      <c r="E32" s="111"/>
      <c r="F32" s="88"/>
      <c r="G32" s="85"/>
      <c r="H32" s="85"/>
      <c r="I32" s="85"/>
      <c r="J32" s="106"/>
      <c r="K32" s="106"/>
      <c r="L32" s="106"/>
    </row>
    <row r="33" spans="1:12" customFormat="1" ht="15.75">
      <c r="B33" s="117" t="s">
        <v>268</v>
      </c>
      <c r="C33" s="110"/>
      <c r="D33" s="110"/>
      <c r="E33" s="110"/>
      <c r="F33" s="89"/>
      <c r="G33" s="86"/>
      <c r="H33" s="86"/>
      <c r="I33" s="86"/>
      <c r="J33" s="107"/>
      <c r="K33" s="107"/>
      <c r="L33" s="107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2" t="s">
        <v>256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2"/>
  <sheetViews>
    <sheetView rightToLeft="1" workbookViewId="0">
      <selection activeCell="O17" sqref="O17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1.710937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79" t="s">
        <v>279</v>
      </c>
    </row>
    <row r="2" spans="2:13">
      <c r="B2" s="79" t="s">
        <v>280</v>
      </c>
    </row>
    <row r="3" spans="2:13">
      <c r="B3" s="79" t="s">
        <v>281</v>
      </c>
    </row>
    <row r="4" spans="2:13">
      <c r="B4" s="79" t="s">
        <v>282</v>
      </c>
    </row>
    <row r="5" spans="2:13">
      <c r="B5" s="80"/>
    </row>
    <row r="6" spans="2:13" ht="26.25" customHeight="1">
      <c r="B6" s="133" t="s">
        <v>196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5"/>
      <c r="I10" s="105"/>
      <c r="J10" s="81">
        <v>13646.71</v>
      </c>
      <c r="K10" s="105"/>
      <c r="L10" s="105">
        <v>3.27E-2</v>
      </c>
    </row>
    <row r="11" spans="2:13" customFormat="1" ht="15.75">
      <c r="B11" s="55" t="s">
        <v>232</v>
      </c>
      <c r="C11" s="111"/>
      <c r="D11" s="111"/>
      <c r="E11" s="111"/>
      <c r="F11" s="111"/>
      <c r="G11" s="111"/>
      <c r="H11" s="106"/>
      <c r="I11" s="106"/>
      <c r="J11" s="85">
        <v>13646.71</v>
      </c>
      <c r="K11" s="106"/>
      <c r="L11" s="106">
        <v>3.27E-2</v>
      </c>
    </row>
    <row r="12" spans="2:13" customFormat="1" ht="15.75">
      <c r="B12" s="55" t="s">
        <v>267</v>
      </c>
      <c r="C12" s="111"/>
      <c r="D12" s="111"/>
      <c r="E12" s="111"/>
      <c r="F12" s="111"/>
      <c r="G12" s="111"/>
      <c r="H12" s="106"/>
      <c r="I12" s="106"/>
      <c r="J12" s="85">
        <v>1595.14</v>
      </c>
      <c r="K12" s="106"/>
      <c r="L12" s="106">
        <v>3.8E-3</v>
      </c>
    </row>
    <row r="13" spans="2:13" customFormat="1" ht="15.75">
      <c r="B13" s="56" t="s">
        <v>635</v>
      </c>
      <c r="C13" s="110">
        <v>9020002</v>
      </c>
      <c r="D13" s="110">
        <v>12</v>
      </c>
      <c r="E13" s="110" t="s">
        <v>297</v>
      </c>
      <c r="F13" s="110" t="s">
        <v>298</v>
      </c>
      <c r="G13" s="110" t="s">
        <v>165</v>
      </c>
      <c r="H13" s="86">
        <v>0</v>
      </c>
      <c r="I13" s="86">
        <v>0</v>
      </c>
      <c r="J13" s="86">
        <v>-59.44</v>
      </c>
      <c r="K13" s="107">
        <f>+J13/$J$10</f>
        <v>-4.355628572747571E-3</v>
      </c>
      <c r="L13" s="107">
        <f>J13/'סכום נכסי הקרן'!$C$42</f>
        <v>-1.4252608690168477E-4</v>
      </c>
    </row>
    <row r="14" spans="2:13" customFormat="1" ht="15.75">
      <c r="B14" s="56" t="s">
        <v>636</v>
      </c>
      <c r="C14" s="110">
        <v>9020003</v>
      </c>
      <c r="D14" s="110">
        <v>10</v>
      </c>
      <c r="E14" s="110" t="s">
        <v>297</v>
      </c>
      <c r="F14" s="110" t="s">
        <v>298</v>
      </c>
      <c r="G14" s="110" t="s">
        <v>165</v>
      </c>
      <c r="H14" s="86">
        <v>0</v>
      </c>
      <c r="I14" s="86">
        <v>0</v>
      </c>
      <c r="J14" s="86">
        <v>550.89</v>
      </c>
      <c r="K14" s="107">
        <f t="shared" ref="K14:K18" si="0">+J14/$J$10</f>
        <v>4.0367971474443293E-2</v>
      </c>
      <c r="L14" s="107">
        <f>J14/'סכום נכסי הקרן'!$C$42</f>
        <v>1.320931965229965E-3</v>
      </c>
    </row>
    <row r="15" spans="2:13" customFormat="1" ht="15.75">
      <c r="B15" s="56" t="s">
        <v>635</v>
      </c>
      <c r="C15" s="110">
        <v>9020008</v>
      </c>
      <c r="D15" s="110">
        <v>12</v>
      </c>
      <c r="E15" s="110" t="s">
        <v>297</v>
      </c>
      <c r="F15" s="110" t="s">
        <v>298</v>
      </c>
      <c r="G15" s="110" t="s">
        <v>165</v>
      </c>
      <c r="H15" s="86">
        <v>0</v>
      </c>
      <c r="I15" s="86">
        <v>0</v>
      </c>
      <c r="J15" s="86">
        <v>97.71</v>
      </c>
      <c r="K15" s="107">
        <f t="shared" si="0"/>
        <v>7.1599674939967217E-3</v>
      </c>
      <c r="L15" s="107">
        <f>J15/'סכום נכסי הקרן'!$C$42</f>
        <v>2.342904433237486E-4</v>
      </c>
    </row>
    <row r="16" spans="2:13" customFormat="1" ht="15.75">
      <c r="B16" s="56" t="s">
        <v>637</v>
      </c>
      <c r="C16" s="110">
        <v>9020009</v>
      </c>
      <c r="D16" s="110">
        <v>31</v>
      </c>
      <c r="E16" s="110" t="s">
        <v>638</v>
      </c>
      <c r="F16" s="110" t="s">
        <v>298</v>
      </c>
      <c r="G16" s="110" t="s">
        <v>165</v>
      </c>
      <c r="H16" s="86">
        <v>0</v>
      </c>
      <c r="I16" s="86">
        <v>0</v>
      </c>
      <c r="J16" s="86">
        <v>181.08</v>
      </c>
      <c r="K16" s="107">
        <f t="shared" si="0"/>
        <v>1.3269132267044586E-2</v>
      </c>
      <c r="L16" s="107">
        <f>J16/'סכום נכסי הקרן'!$C$42</f>
        <v>4.3419622840102756E-4</v>
      </c>
    </row>
    <row r="17" spans="2:12" customFormat="1" ht="15.75">
      <c r="B17" s="56" t="s">
        <v>637</v>
      </c>
      <c r="C17" s="110">
        <v>9020014</v>
      </c>
      <c r="D17" s="110">
        <v>31</v>
      </c>
      <c r="E17" s="110" t="s">
        <v>638</v>
      </c>
      <c r="F17" s="110" t="s">
        <v>298</v>
      </c>
      <c r="G17" s="110" t="s">
        <v>165</v>
      </c>
      <c r="H17" s="86">
        <v>0</v>
      </c>
      <c r="I17" s="86">
        <v>0</v>
      </c>
      <c r="J17" s="86">
        <v>802.19</v>
      </c>
      <c r="K17" s="107">
        <f t="shared" si="0"/>
        <v>5.8782666298323925E-2</v>
      </c>
      <c r="L17" s="107">
        <f>J17/'סכום נכסי הקרן'!$C$42</f>
        <v>1.9235027195770946E-3</v>
      </c>
    </row>
    <row r="18" spans="2:12" customFormat="1" ht="15.75">
      <c r="B18" s="56" t="s">
        <v>639</v>
      </c>
      <c r="C18" s="110">
        <v>9020012</v>
      </c>
      <c r="D18" s="110">
        <v>20</v>
      </c>
      <c r="E18" s="110" t="s">
        <v>297</v>
      </c>
      <c r="F18" s="110" t="s">
        <v>298</v>
      </c>
      <c r="G18" s="110" t="s">
        <v>165</v>
      </c>
      <c r="H18" s="86">
        <v>0</v>
      </c>
      <c r="I18" s="86">
        <v>0</v>
      </c>
      <c r="J18" s="86">
        <v>12.94</v>
      </c>
      <c r="K18" s="107">
        <f t="shared" si="0"/>
        <v>9.4821389184645969E-4</v>
      </c>
      <c r="L18" s="107">
        <f>J18/'סכום נכסי הקרן'!$C$42</f>
        <v>3.10277181108311E-5</v>
      </c>
    </row>
    <row r="19" spans="2:12" customFormat="1" ht="15.75">
      <c r="B19" s="56" t="s">
        <v>635</v>
      </c>
      <c r="C19" s="110">
        <v>11010037</v>
      </c>
      <c r="D19" s="110">
        <v>12</v>
      </c>
      <c r="E19" s="110" t="s">
        <v>297</v>
      </c>
      <c r="F19" s="110" t="s">
        <v>298</v>
      </c>
      <c r="G19" s="110" t="s">
        <v>165</v>
      </c>
      <c r="H19" s="86">
        <v>0</v>
      </c>
      <c r="I19" s="86">
        <v>0</v>
      </c>
      <c r="J19" s="86"/>
      <c r="K19" s="107">
        <f>+J19/$J$10</f>
        <v>0</v>
      </c>
      <c r="L19" s="107">
        <f>J19/'סכום נכסי הקרן'!$C$42</f>
        <v>0</v>
      </c>
    </row>
    <row r="20" spans="2:12" customFormat="1" ht="15.75">
      <c r="B20" s="56" t="s">
        <v>640</v>
      </c>
      <c r="C20" s="110">
        <v>9010005</v>
      </c>
      <c r="D20" s="110">
        <v>570009449</v>
      </c>
      <c r="E20" s="110">
        <v>0</v>
      </c>
      <c r="F20" s="110" t="s">
        <v>284</v>
      </c>
      <c r="G20" s="110" t="s">
        <v>165</v>
      </c>
      <c r="H20" s="86">
        <v>0</v>
      </c>
      <c r="I20" s="86">
        <v>0</v>
      </c>
      <c r="J20" s="86">
        <v>9.76</v>
      </c>
      <c r="K20" s="107">
        <f>+J20/$J$10</f>
        <v>7.1519069431386767E-4</v>
      </c>
      <c r="L20" s="107">
        <f>J20/'סכום נכסי הקרן'!$C$42</f>
        <v>2.3402668374166272E-5</v>
      </c>
    </row>
    <row r="21" spans="2:12" customFormat="1" ht="15.75">
      <c r="B21" s="55" t="s">
        <v>269</v>
      </c>
      <c r="C21" s="111"/>
      <c r="D21" s="111"/>
      <c r="E21" s="111"/>
      <c r="F21" s="111"/>
      <c r="G21" s="111"/>
      <c r="H21" s="106"/>
      <c r="I21" s="106"/>
      <c r="J21" s="85">
        <v>4792.96</v>
      </c>
      <c r="K21" s="106"/>
      <c r="L21" s="106">
        <v>1.15E-2</v>
      </c>
    </row>
    <row r="22" spans="2:12" customFormat="1" ht="15.75">
      <c r="B22" s="56" t="s">
        <v>270</v>
      </c>
      <c r="C22" s="110">
        <v>1</v>
      </c>
      <c r="D22" s="110">
        <v>12</v>
      </c>
      <c r="E22" s="110" t="s">
        <v>297</v>
      </c>
      <c r="F22" s="110" t="s">
        <v>298</v>
      </c>
      <c r="G22" s="110" t="s">
        <v>164</v>
      </c>
      <c r="H22" s="107">
        <v>0</v>
      </c>
      <c r="I22" s="107">
        <v>0</v>
      </c>
      <c r="J22" s="86">
        <v>4792.96</v>
      </c>
      <c r="K22" s="107">
        <v>0.35120000000000001</v>
      </c>
      <c r="L22" s="107">
        <v>1.15E-2</v>
      </c>
    </row>
    <row r="23" spans="2:12" customFormat="1" ht="15.75">
      <c r="B23" s="55" t="s">
        <v>271</v>
      </c>
      <c r="C23" s="111"/>
      <c r="D23" s="111"/>
      <c r="E23" s="111"/>
      <c r="F23" s="111"/>
      <c r="G23" s="111"/>
      <c r="H23" s="106"/>
      <c r="I23" s="106"/>
      <c r="J23" s="85">
        <v>6246.3</v>
      </c>
      <c r="K23" s="106"/>
      <c r="L23" s="106">
        <v>1.4999999999999999E-2</v>
      </c>
    </row>
    <row r="24" spans="2:12" customFormat="1" ht="15.75">
      <c r="B24" s="56" t="s">
        <v>272</v>
      </c>
      <c r="C24" s="110">
        <v>40</v>
      </c>
      <c r="D24" s="110">
        <v>20</v>
      </c>
      <c r="E24" s="110" t="s">
        <v>297</v>
      </c>
      <c r="F24" s="110" t="s">
        <v>298</v>
      </c>
      <c r="G24" s="110" t="s">
        <v>165</v>
      </c>
      <c r="H24" s="107">
        <v>0</v>
      </c>
      <c r="I24" s="107">
        <v>0</v>
      </c>
      <c r="J24" s="86">
        <v>5631.12</v>
      </c>
      <c r="K24" s="107">
        <v>0.41260000000000002</v>
      </c>
      <c r="L24" s="107">
        <v>1.3500000000000002E-2</v>
      </c>
    </row>
    <row r="25" spans="2:12" customFormat="1" ht="15.75">
      <c r="B25" s="56" t="s">
        <v>273</v>
      </c>
      <c r="C25" s="110">
        <v>11</v>
      </c>
      <c r="D25" s="110">
        <v>12</v>
      </c>
      <c r="E25" s="110" t="s">
        <v>297</v>
      </c>
      <c r="F25" s="110" t="s">
        <v>298</v>
      </c>
      <c r="G25" s="110" t="s">
        <v>165</v>
      </c>
      <c r="H25" s="107">
        <v>0</v>
      </c>
      <c r="I25" s="107">
        <v>0</v>
      </c>
      <c r="J25" s="86">
        <v>615.17999999999995</v>
      </c>
      <c r="K25" s="107">
        <v>4.5100000000000001E-2</v>
      </c>
      <c r="L25" s="107">
        <v>1.5E-3</v>
      </c>
    </row>
    <row r="26" spans="2:12" customFormat="1" ht="15.75">
      <c r="B26" s="55" t="s">
        <v>274</v>
      </c>
      <c r="C26" s="111"/>
      <c r="D26" s="111"/>
      <c r="E26" s="111"/>
      <c r="F26" s="111"/>
      <c r="G26" s="111"/>
      <c r="H26" s="106"/>
      <c r="I26" s="106"/>
      <c r="J26" s="85">
        <v>1012.31</v>
      </c>
      <c r="K26" s="106"/>
      <c r="L26" s="106">
        <v>2.3999999999999998E-3</v>
      </c>
    </row>
    <row r="27" spans="2:12" customFormat="1" ht="15.75">
      <c r="B27" s="56" t="s">
        <v>275</v>
      </c>
      <c r="C27" s="110">
        <v>40</v>
      </c>
      <c r="D27" s="110">
        <v>20</v>
      </c>
      <c r="E27" s="110" t="s">
        <v>297</v>
      </c>
      <c r="F27" s="110" t="s">
        <v>298</v>
      </c>
      <c r="G27" s="110" t="s">
        <v>165</v>
      </c>
      <c r="H27" s="107">
        <v>0</v>
      </c>
      <c r="I27" s="107">
        <v>0</v>
      </c>
      <c r="J27" s="86">
        <v>1012.31</v>
      </c>
      <c r="K27" s="107">
        <v>7.4200000000000002E-2</v>
      </c>
      <c r="L27" s="107">
        <v>2.3999999999999998E-3</v>
      </c>
    </row>
    <row r="28" spans="2:12" customFormat="1" ht="15.75">
      <c r="B28" s="55" t="s">
        <v>276</v>
      </c>
      <c r="C28" s="111"/>
      <c r="D28" s="111"/>
      <c r="E28" s="111"/>
      <c r="F28" s="111"/>
      <c r="G28" s="111"/>
      <c r="H28" s="106"/>
      <c r="I28" s="106"/>
      <c r="J28" s="85"/>
      <c r="K28" s="106"/>
      <c r="L28" s="106"/>
    </row>
    <row r="29" spans="2:12" customFormat="1" ht="15.75">
      <c r="B29" s="56" t="s">
        <v>268</v>
      </c>
      <c r="C29" s="110"/>
      <c r="D29" s="110"/>
      <c r="E29" s="110"/>
      <c r="F29" s="110"/>
      <c r="G29" s="110"/>
      <c r="H29" s="107"/>
      <c r="I29" s="107"/>
      <c r="J29" s="86"/>
      <c r="K29" s="107"/>
      <c r="L29" s="107"/>
    </row>
    <row r="30" spans="2:12" customFormat="1" ht="15.75">
      <c r="B30" s="55" t="s">
        <v>277</v>
      </c>
      <c r="C30" s="111"/>
      <c r="D30" s="111"/>
      <c r="E30" s="111"/>
      <c r="F30" s="111"/>
      <c r="G30" s="111"/>
      <c r="H30" s="106"/>
      <c r="I30" s="106"/>
      <c r="J30" s="85"/>
      <c r="K30" s="106"/>
      <c r="L30" s="106"/>
    </row>
    <row r="31" spans="2:12" customFormat="1" ht="15.75">
      <c r="B31" s="56" t="s">
        <v>268</v>
      </c>
      <c r="C31" s="110"/>
      <c r="D31" s="110"/>
      <c r="E31" s="110"/>
      <c r="F31" s="110"/>
      <c r="G31" s="110"/>
      <c r="H31" s="107"/>
      <c r="I31" s="107"/>
      <c r="J31" s="86"/>
      <c r="K31" s="107"/>
      <c r="L31" s="107"/>
    </row>
    <row r="32" spans="2:12" customFormat="1" ht="15.75">
      <c r="B32" s="55" t="s">
        <v>278</v>
      </c>
      <c r="C32" s="111"/>
      <c r="D32" s="111"/>
      <c r="E32" s="111"/>
      <c r="F32" s="111"/>
      <c r="G32" s="111"/>
      <c r="H32" s="106"/>
      <c r="I32" s="106"/>
      <c r="J32" s="85"/>
      <c r="K32" s="106"/>
      <c r="L32" s="106"/>
    </row>
    <row r="33" spans="1:12" customFormat="1" ht="15.75">
      <c r="B33" s="56" t="s">
        <v>268</v>
      </c>
      <c r="C33" s="110"/>
      <c r="D33" s="110"/>
      <c r="E33" s="110"/>
      <c r="F33" s="110"/>
      <c r="G33" s="110"/>
      <c r="H33" s="107"/>
      <c r="I33" s="107"/>
      <c r="J33" s="86"/>
      <c r="K33" s="107"/>
      <c r="L33" s="107"/>
    </row>
    <row r="34" spans="1:12" customFormat="1" ht="15.75">
      <c r="B34" s="55" t="s">
        <v>231</v>
      </c>
      <c r="C34" s="111"/>
      <c r="D34" s="111"/>
      <c r="E34" s="111"/>
      <c r="F34" s="111"/>
      <c r="G34" s="111"/>
      <c r="H34" s="106"/>
      <c r="I34" s="106"/>
      <c r="J34" s="85"/>
      <c r="K34" s="106"/>
      <c r="L34" s="106"/>
    </row>
    <row r="35" spans="1:12" customFormat="1" ht="15.75">
      <c r="B35" s="55" t="s">
        <v>269</v>
      </c>
      <c r="C35" s="111"/>
      <c r="D35" s="111"/>
      <c r="E35" s="111"/>
      <c r="F35" s="111"/>
      <c r="G35" s="111"/>
      <c r="H35" s="106"/>
      <c r="I35" s="106"/>
      <c r="J35" s="85"/>
      <c r="K35" s="106"/>
      <c r="L35" s="106"/>
    </row>
    <row r="36" spans="1:12" customFormat="1" ht="15.75">
      <c r="B36" s="56" t="s">
        <v>268</v>
      </c>
      <c r="C36" s="110"/>
      <c r="D36" s="110"/>
      <c r="E36" s="110"/>
      <c r="F36" s="110"/>
      <c r="G36" s="110"/>
      <c r="H36" s="107"/>
      <c r="I36" s="107"/>
      <c r="J36" s="86"/>
      <c r="K36" s="107"/>
      <c r="L36" s="107"/>
    </row>
    <row r="37" spans="1:12" customFormat="1" ht="15.75">
      <c r="B37" s="55" t="s">
        <v>278</v>
      </c>
      <c r="C37" s="111"/>
      <c r="D37" s="111"/>
      <c r="E37" s="111"/>
      <c r="F37" s="111"/>
      <c r="G37" s="111"/>
      <c r="H37" s="106"/>
      <c r="I37" s="106"/>
      <c r="J37" s="85"/>
      <c r="K37" s="106"/>
      <c r="L37" s="106"/>
    </row>
    <row r="38" spans="1:12" customFormat="1" ht="15.75">
      <c r="B38" s="112" t="s">
        <v>268</v>
      </c>
      <c r="C38" s="110"/>
      <c r="D38" s="110"/>
      <c r="E38" s="110"/>
      <c r="F38" s="110"/>
      <c r="G38" s="110"/>
      <c r="H38" s="107"/>
      <c r="I38" s="107"/>
      <c r="J38" s="86"/>
      <c r="K38" s="107"/>
      <c r="L38" s="107"/>
    </row>
    <row r="39" spans="1:12" customFormat="1">
      <c r="A39" s="1"/>
      <c r="B39" s="6" t="s">
        <v>249</v>
      </c>
      <c r="C39" s="2"/>
      <c r="D39" s="1"/>
      <c r="E39" s="1"/>
      <c r="F39" s="1"/>
      <c r="G39" s="1"/>
      <c r="H39" s="1"/>
      <c r="I39" s="1"/>
      <c r="J39" s="1"/>
      <c r="K39" s="1"/>
      <c r="L39" s="1"/>
    </row>
    <row r="40" spans="1:12" customFormat="1">
      <c r="A40" s="1"/>
      <c r="B40" s="132" t="s">
        <v>256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</row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E522" s="2"/>
    </row>
  </sheetData>
  <mergeCells count="2">
    <mergeCell ref="B6:L6"/>
    <mergeCell ref="B40:L40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4" zoomScaleNormal="100" workbookViewId="0">
      <selection activeCell="G22" sqref="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8.42578125" style="1" bestFit="1" customWidth="1"/>
    <col min="8" max="8" width="7.28515625" style="1" customWidth="1"/>
    <col min="9" max="9" width="11.8554687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79" t="s">
        <v>279</v>
      </c>
    </row>
    <row r="2" spans="2:49">
      <c r="B2" s="79" t="s">
        <v>280</v>
      </c>
    </row>
    <row r="3" spans="2:49">
      <c r="B3" s="79" t="s">
        <v>281</v>
      </c>
    </row>
    <row r="4" spans="2:49">
      <c r="B4" s="79" t="s">
        <v>282</v>
      </c>
    </row>
    <row r="6" spans="2:4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7"/>
      <c r="G11" s="81">
        <v>-27070469</v>
      </c>
      <c r="H11" s="81"/>
      <c r="I11" s="81">
        <v>2024.79</v>
      </c>
      <c r="J11" s="105"/>
      <c r="K11" s="105">
        <v>4.8999999999999998E-3</v>
      </c>
      <c r="AW11" s="1"/>
    </row>
    <row r="12" spans="2:49" customFormat="1" ht="19.5" customHeight="1">
      <c r="B12" s="57" t="s">
        <v>620</v>
      </c>
      <c r="C12" s="111"/>
      <c r="D12" s="111"/>
      <c r="E12" s="111"/>
      <c r="F12" s="88"/>
      <c r="G12" s="85">
        <v>-27070469</v>
      </c>
      <c r="H12" s="85"/>
      <c r="I12" s="85">
        <v>2024.79</v>
      </c>
      <c r="J12" s="106"/>
      <c r="K12" s="106">
        <v>4.8999999999999998E-3</v>
      </c>
    </row>
    <row r="13" spans="2:49" customFormat="1" ht="15.75">
      <c r="B13" s="57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</row>
    <row r="14" spans="2:49" customFormat="1" ht="15.75">
      <c r="B14" s="65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</row>
    <row r="15" spans="2:49" customFormat="1" ht="15.75">
      <c r="B15" s="57" t="s">
        <v>619</v>
      </c>
      <c r="C15" s="111"/>
      <c r="D15" s="111"/>
      <c r="E15" s="111"/>
      <c r="F15" s="88"/>
      <c r="G15" s="85">
        <v>-27070469</v>
      </c>
      <c r="H15" s="85"/>
      <c r="I15" s="85">
        <v>2024.79</v>
      </c>
      <c r="J15" s="106"/>
      <c r="K15" s="106">
        <v>4.8999999999999998E-3</v>
      </c>
    </row>
    <row r="16" spans="2:49" customFormat="1" ht="15.75">
      <c r="B16" s="65" t="s">
        <v>630</v>
      </c>
      <c r="C16" s="110">
        <v>99177354</v>
      </c>
      <c r="D16" s="110" t="s">
        <v>588</v>
      </c>
      <c r="E16" s="110" t="s">
        <v>165</v>
      </c>
      <c r="F16" s="89" t="s">
        <v>629</v>
      </c>
      <c r="G16" s="86">
        <v>-1500000</v>
      </c>
      <c r="H16" s="86">
        <v>1.6453</v>
      </c>
      <c r="I16" s="86">
        <v>-24.68</v>
      </c>
      <c r="J16" s="107">
        <v>-1.2199999999999999E-2</v>
      </c>
      <c r="K16" s="107">
        <v>-1E-4</v>
      </c>
    </row>
    <row r="17" spans="2:11" customFormat="1" ht="15.75">
      <c r="B17" s="65" t="s">
        <v>621</v>
      </c>
      <c r="C17" s="110">
        <v>99177362</v>
      </c>
      <c r="D17" s="110" t="s">
        <v>588</v>
      </c>
      <c r="E17" s="110" t="s">
        <v>165</v>
      </c>
      <c r="F17" s="89" t="s">
        <v>629</v>
      </c>
      <c r="G17" s="86">
        <v>-25570469</v>
      </c>
      <c r="H17" s="86">
        <v>-8.0150000000000006</v>
      </c>
      <c r="I17" s="86">
        <v>2049.4699999999998</v>
      </c>
      <c r="J17" s="107">
        <v>1.0122</v>
      </c>
      <c r="K17" s="107">
        <v>4.8999999999999998E-3</v>
      </c>
    </row>
    <row r="18" spans="2:11" customFormat="1" ht="15.75">
      <c r="B18" s="57" t="s">
        <v>223</v>
      </c>
      <c r="C18" s="111"/>
      <c r="D18" s="111"/>
      <c r="E18" s="111"/>
      <c r="F18" s="88"/>
      <c r="G18" s="85"/>
      <c r="H18" s="85"/>
      <c r="I18" s="85"/>
      <c r="J18" s="106"/>
      <c r="K18" s="106"/>
    </row>
    <row r="19" spans="2:11" customFormat="1" ht="15.75">
      <c r="B19" s="65" t="s">
        <v>268</v>
      </c>
      <c r="C19" s="110"/>
      <c r="D19" s="110"/>
      <c r="E19" s="110"/>
      <c r="F19" s="89"/>
      <c r="G19" s="86"/>
      <c r="H19" s="86"/>
      <c r="I19" s="86"/>
      <c r="J19" s="107"/>
      <c r="K19" s="107"/>
    </row>
    <row r="20" spans="2:11" customFormat="1" ht="15.75">
      <c r="B20" s="57" t="s">
        <v>220</v>
      </c>
      <c r="C20" s="111"/>
      <c r="D20" s="111"/>
      <c r="E20" s="111"/>
      <c r="F20" s="88"/>
      <c r="G20" s="85"/>
      <c r="H20" s="85"/>
      <c r="I20" s="85"/>
      <c r="J20" s="106"/>
      <c r="K20" s="106"/>
    </row>
    <row r="21" spans="2:11" customFormat="1" ht="15.75">
      <c r="B21" s="65" t="s">
        <v>268</v>
      </c>
      <c r="C21" s="110"/>
      <c r="D21" s="110"/>
      <c r="E21" s="110"/>
      <c r="F21" s="89"/>
      <c r="G21" s="86"/>
      <c r="H21" s="86"/>
      <c r="I21" s="86"/>
      <c r="J21" s="107"/>
      <c r="K21" s="107"/>
    </row>
    <row r="22" spans="2:11" customFormat="1" ht="15.75">
      <c r="B22" s="57" t="s">
        <v>72</v>
      </c>
      <c r="C22" s="111"/>
      <c r="D22" s="111"/>
      <c r="E22" s="111"/>
      <c r="F22" s="88"/>
      <c r="G22" s="85"/>
      <c r="H22" s="85"/>
      <c r="I22" s="85"/>
      <c r="J22" s="106"/>
      <c r="K22" s="106"/>
    </row>
    <row r="23" spans="2:11" customFormat="1" ht="15.75">
      <c r="B23" s="65" t="s">
        <v>268</v>
      </c>
      <c r="C23" s="110"/>
      <c r="D23" s="110"/>
      <c r="E23" s="110"/>
      <c r="F23" s="89"/>
      <c r="G23" s="86"/>
      <c r="H23" s="86"/>
      <c r="I23" s="86"/>
      <c r="J23" s="107"/>
      <c r="K23" s="107"/>
    </row>
    <row r="24" spans="2:11" customFormat="1" ht="15.75">
      <c r="B24" s="57" t="s">
        <v>236</v>
      </c>
      <c r="C24" s="111"/>
      <c r="D24" s="111"/>
      <c r="E24" s="111"/>
      <c r="F24" s="88"/>
      <c r="G24" s="85"/>
      <c r="H24" s="85"/>
      <c r="I24" s="85"/>
      <c r="J24" s="106"/>
      <c r="K24" s="106"/>
    </row>
    <row r="25" spans="2:11" customFormat="1" ht="15.75">
      <c r="B25" s="57" t="s">
        <v>219</v>
      </c>
      <c r="C25" s="111"/>
      <c r="D25" s="111"/>
      <c r="E25" s="111"/>
      <c r="F25" s="88"/>
      <c r="G25" s="85"/>
      <c r="H25" s="85"/>
      <c r="I25" s="85"/>
      <c r="J25" s="106"/>
      <c r="K25" s="106"/>
    </row>
    <row r="26" spans="2:11" customFormat="1" ht="15.75">
      <c r="B26" s="65" t="s">
        <v>268</v>
      </c>
      <c r="C26" s="110"/>
      <c r="D26" s="110"/>
      <c r="E26" s="110"/>
      <c r="F26" s="89"/>
      <c r="G26" s="86"/>
      <c r="H26" s="86"/>
      <c r="I26" s="86"/>
      <c r="J26" s="107"/>
      <c r="K26" s="107"/>
    </row>
    <row r="27" spans="2:11" customFormat="1" ht="15.75">
      <c r="B27" s="57" t="s">
        <v>224</v>
      </c>
      <c r="C27" s="111"/>
      <c r="D27" s="111"/>
      <c r="E27" s="111"/>
      <c r="F27" s="88"/>
      <c r="G27" s="85"/>
      <c r="H27" s="85"/>
      <c r="I27" s="85"/>
      <c r="J27" s="106"/>
      <c r="K27" s="106"/>
    </row>
    <row r="28" spans="2:11" customFormat="1" ht="15.75">
      <c r="B28" s="65" t="s">
        <v>268</v>
      </c>
      <c r="C28" s="110"/>
      <c r="D28" s="110"/>
      <c r="E28" s="110"/>
      <c r="F28" s="89"/>
      <c r="G28" s="86"/>
      <c r="H28" s="86"/>
      <c r="I28" s="86"/>
      <c r="J28" s="107"/>
      <c r="K28" s="107"/>
    </row>
    <row r="29" spans="2:11" customFormat="1" ht="15.75">
      <c r="B29" s="57" t="s">
        <v>220</v>
      </c>
      <c r="C29" s="111"/>
      <c r="D29" s="111"/>
      <c r="E29" s="111"/>
      <c r="F29" s="88"/>
      <c r="G29" s="85"/>
      <c r="H29" s="85"/>
      <c r="I29" s="85"/>
      <c r="J29" s="106"/>
      <c r="K29" s="106"/>
    </row>
    <row r="30" spans="2:11" customFormat="1" ht="15.75">
      <c r="B30" s="65" t="s">
        <v>268</v>
      </c>
      <c r="C30" s="110"/>
      <c r="D30" s="110"/>
      <c r="E30" s="110"/>
      <c r="F30" s="89"/>
      <c r="G30" s="86"/>
      <c r="H30" s="86"/>
      <c r="I30" s="86"/>
      <c r="J30" s="107"/>
      <c r="K30" s="107"/>
    </row>
    <row r="31" spans="2:11" customFormat="1" ht="15.75">
      <c r="B31" s="57" t="s">
        <v>72</v>
      </c>
      <c r="C31" s="111"/>
      <c r="D31" s="111"/>
      <c r="E31" s="111"/>
      <c r="F31" s="88"/>
      <c r="G31" s="85"/>
      <c r="H31" s="85"/>
      <c r="I31" s="85"/>
      <c r="J31" s="106"/>
      <c r="K31" s="106"/>
    </row>
    <row r="32" spans="2:11" customFormat="1" ht="15.75">
      <c r="B32" s="117" t="s">
        <v>268</v>
      </c>
      <c r="C32" s="110"/>
      <c r="D32" s="110"/>
      <c r="E32" s="110"/>
      <c r="F32" s="89"/>
      <c r="G32" s="86"/>
      <c r="H32" s="86"/>
      <c r="I32" s="86"/>
      <c r="J32" s="107"/>
      <c r="K32" s="107"/>
    </row>
    <row r="33" spans="1:11" customFormat="1">
      <c r="A33" s="1"/>
      <c r="B33" s="6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6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6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2" t="s">
        <v>256</v>
      </c>
      <c r="C37" s="132"/>
      <c r="D37" s="132"/>
      <c r="E37" s="132"/>
      <c r="F37" s="132"/>
      <c r="G37" s="132"/>
      <c r="H37" s="132"/>
      <c r="I37" s="132"/>
      <c r="J37" s="132"/>
      <c r="K37" s="132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79" t="s">
        <v>279</v>
      </c>
    </row>
    <row r="2" spans="2:78">
      <c r="B2" s="79" t="s">
        <v>280</v>
      </c>
    </row>
    <row r="3" spans="2:78">
      <c r="B3" s="79" t="s">
        <v>281</v>
      </c>
    </row>
    <row r="4" spans="2:78">
      <c r="B4" s="79" t="s">
        <v>282</v>
      </c>
    </row>
    <row r="6" spans="2:7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3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7"/>
      <c r="H11" s="82"/>
      <c r="I11" s="82"/>
      <c r="J11" s="105"/>
      <c r="K11" s="105"/>
      <c r="L11" s="81"/>
      <c r="M11" s="81"/>
      <c r="N11" s="81"/>
      <c r="O11" s="105"/>
      <c r="P11" s="105"/>
      <c r="Q11" s="105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78" customFormat="1" ht="15.75">
      <c r="B13" s="57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78" customFormat="1" ht="15.75">
      <c r="B14" s="65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78" customFormat="1" ht="15.75">
      <c r="B15" s="57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78" customFormat="1" ht="15.75">
      <c r="B16" s="65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5.75">
      <c r="B17" s="57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75">
      <c r="B18" s="65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75">
      <c r="B20" s="65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75">
      <c r="B21" s="65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5.75">
      <c r="B22" s="57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5.75">
      <c r="B23" s="57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75">
      <c r="B24" s="65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5.75">
      <c r="B25" s="57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75">
      <c r="B26" s="65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5.75">
      <c r="B27" s="57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75">
      <c r="B28" s="65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75">
      <c r="B29" s="65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75">
      <c r="B30" s="65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75">
      <c r="B31" s="117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2" t="s">
        <v>256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B1" workbookViewId="0">
      <selection activeCell="J19" sqref="J19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4" width="6.28515625" style="2" customWidth="1"/>
    <col min="5" max="5" width="11.7109375" style="2" bestFit="1" customWidth="1"/>
    <col min="6" max="6" width="6.28515625" style="1" bestFit="1" customWidth="1"/>
    <col min="7" max="7" width="11.7109375" style="1" bestFit="1" customWidth="1"/>
    <col min="8" max="8" width="8.28515625" style="1" customWidth="1"/>
    <col min="9" max="9" width="7.5703125" style="1" bestFit="1" customWidth="1"/>
    <col min="10" max="10" width="6" style="1" customWidth="1"/>
    <col min="11" max="11" width="9.85546875" style="1" bestFit="1" customWidth="1"/>
    <col min="12" max="12" width="7.85546875" style="1" bestFit="1" customWidth="1"/>
    <col min="13" max="13" width="9.28515625" style="1" bestFit="1" customWidth="1"/>
    <col min="14" max="14" width="16.42578125" style="1" bestFit="1" customWidth="1"/>
    <col min="15" max="15" width="8.28515625" style="1" bestFit="1" customWidth="1"/>
    <col min="16" max="16" width="11.85546875" style="1" bestFit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79" t="s">
        <v>279</v>
      </c>
    </row>
    <row r="2" spans="2:62">
      <c r="B2" s="79" t="s">
        <v>280</v>
      </c>
    </row>
    <row r="3" spans="2:62">
      <c r="B3" s="79" t="s">
        <v>281</v>
      </c>
    </row>
    <row r="4" spans="2:62">
      <c r="B4" s="79" t="s">
        <v>282</v>
      </c>
    </row>
    <row r="6" spans="2:62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>
        <v>1.1299999999999999</v>
      </c>
      <c r="J10" s="82"/>
      <c r="K10" s="82"/>
      <c r="L10" s="105"/>
      <c r="M10" s="105">
        <v>4.6199999999999998E-2</v>
      </c>
      <c r="N10" s="81">
        <v>8786375.4299999997</v>
      </c>
      <c r="O10" s="81"/>
      <c r="P10" s="81">
        <v>8865.23</v>
      </c>
      <c r="Q10" s="105"/>
      <c r="R10" s="105">
        <v>2.1299999999999999E-2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7" t="s">
        <v>24</v>
      </c>
      <c r="C11" s="111"/>
      <c r="D11" s="111"/>
      <c r="E11" s="111"/>
      <c r="F11" s="111"/>
      <c r="G11" s="88"/>
      <c r="H11" s="111"/>
      <c r="I11" s="111">
        <v>1.1299999999999999</v>
      </c>
      <c r="J11" s="111"/>
      <c r="K11" s="111"/>
      <c r="L11" s="106"/>
      <c r="M11" s="106">
        <v>4.6199999999999998E-2</v>
      </c>
      <c r="N11" s="85">
        <v>8786375.4299999997</v>
      </c>
      <c r="O11" s="85"/>
      <c r="P11" s="85">
        <v>8865.23</v>
      </c>
      <c r="Q11" s="106"/>
      <c r="R11" s="106">
        <v>2.1299999999999999E-2</v>
      </c>
    </row>
    <row r="12" spans="2:62" customFormat="1" ht="15.75">
      <c r="B12" s="57" t="s">
        <v>104</v>
      </c>
      <c r="C12" s="111"/>
      <c r="D12" s="111"/>
      <c r="E12" s="111"/>
      <c r="F12" s="111"/>
      <c r="G12" s="88"/>
      <c r="H12" s="111"/>
      <c r="I12" s="111">
        <v>1.1299999999999999</v>
      </c>
      <c r="J12" s="111"/>
      <c r="K12" s="111"/>
      <c r="L12" s="106"/>
      <c r="M12" s="106">
        <v>4.6199999999999998E-2</v>
      </c>
      <c r="N12" s="85">
        <v>8786375.4299999997</v>
      </c>
      <c r="O12" s="85"/>
      <c r="P12" s="85">
        <v>8865.23</v>
      </c>
      <c r="Q12" s="106"/>
      <c r="R12" s="106">
        <v>2.1299999999999999E-2</v>
      </c>
    </row>
    <row r="13" spans="2:62" customFormat="1" ht="15.75">
      <c r="B13" s="65" t="s">
        <v>622</v>
      </c>
      <c r="C13" s="110" t="s">
        <v>623</v>
      </c>
      <c r="D13" s="110">
        <v>501</v>
      </c>
      <c r="E13" s="110">
        <v>570009449</v>
      </c>
      <c r="F13" s="110" t="s">
        <v>624</v>
      </c>
      <c r="G13" s="89">
        <v>44958</v>
      </c>
      <c r="H13" s="110" t="s">
        <v>162</v>
      </c>
      <c r="I13" s="110">
        <v>1.33</v>
      </c>
      <c r="J13" s="110" t="s">
        <v>26</v>
      </c>
      <c r="K13" s="110" t="s">
        <v>165</v>
      </c>
      <c r="L13" s="107">
        <v>1.575E-2</v>
      </c>
      <c r="M13" s="107">
        <v>1.9599999999999999E-2</v>
      </c>
      <c r="N13" s="86">
        <v>732389.48</v>
      </c>
      <c r="O13" s="86">
        <v>105.0806041</v>
      </c>
      <c r="P13" s="86">
        <v>769.6</v>
      </c>
      <c r="Q13" s="107">
        <v>8.6800000000000002E-2</v>
      </c>
      <c r="R13" s="107">
        <v>1.8E-3</v>
      </c>
    </row>
    <row r="14" spans="2:62" customFormat="1" ht="15.75">
      <c r="B14" s="65" t="s">
        <v>625</v>
      </c>
      <c r="C14" s="110" t="s">
        <v>623</v>
      </c>
      <c r="D14" s="110">
        <v>511</v>
      </c>
      <c r="E14" s="110">
        <v>570009449</v>
      </c>
      <c r="F14" s="110" t="s">
        <v>624</v>
      </c>
      <c r="G14" s="89">
        <v>45017</v>
      </c>
      <c r="H14" s="110" t="s">
        <v>162</v>
      </c>
      <c r="I14" s="110">
        <v>1.1100000000000001</v>
      </c>
      <c r="J14" s="110" t="s">
        <v>26</v>
      </c>
      <c r="K14" s="110" t="s">
        <v>165</v>
      </c>
      <c r="L14" s="107">
        <v>3.2189999999999996E-2</v>
      </c>
      <c r="M14" s="107">
        <v>4.87E-2</v>
      </c>
      <c r="N14" s="86">
        <v>8053985.9500000002</v>
      </c>
      <c r="O14" s="86">
        <v>100.51707330000001</v>
      </c>
      <c r="P14" s="86">
        <v>8095.63</v>
      </c>
      <c r="Q14" s="107">
        <v>0.9131999999999999</v>
      </c>
      <c r="R14" s="107">
        <v>1.9400000000000001E-2</v>
      </c>
    </row>
    <row r="15" spans="2:62" customFormat="1" ht="15.75">
      <c r="B15" s="57" t="s">
        <v>36</v>
      </c>
      <c r="C15" s="111"/>
      <c r="D15" s="111"/>
      <c r="E15" s="111"/>
      <c r="F15" s="111"/>
      <c r="G15" s="88"/>
      <c r="H15" s="111"/>
      <c r="I15" s="111"/>
      <c r="J15" s="111"/>
      <c r="K15" s="111"/>
      <c r="L15" s="106"/>
      <c r="M15" s="106"/>
      <c r="N15" s="85"/>
      <c r="O15" s="85"/>
      <c r="P15" s="85"/>
      <c r="Q15" s="106"/>
      <c r="R15" s="106"/>
    </row>
    <row r="16" spans="2:62" customFormat="1" ht="15.75">
      <c r="B16" s="65" t="s">
        <v>268</v>
      </c>
      <c r="C16" s="110"/>
      <c r="D16" s="110"/>
      <c r="E16" s="110"/>
      <c r="F16" s="110"/>
      <c r="G16" s="89"/>
      <c r="H16" s="110"/>
      <c r="I16" s="110"/>
      <c r="J16" s="110"/>
      <c r="K16" s="110"/>
      <c r="L16" s="107"/>
      <c r="M16" s="107"/>
      <c r="N16" s="86"/>
      <c r="O16" s="86"/>
      <c r="P16" s="86"/>
      <c r="Q16" s="107"/>
      <c r="R16" s="107"/>
    </row>
    <row r="17" spans="2:18" customFormat="1" ht="15.75">
      <c r="B17" s="57" t="s">
        <v>38</v>
      </c>
      <c r="C17" s="111"/>
      <c r="D17" s="111"/>
      <c r="E17" s="111"/>
      <c r="F17" s="111"/>
      <c r="G17" s="88"/>
      <c r="H17" s="111"/>
      <c r="I17" s="111"/>
      <c r="J17" s="111"/>
      <c r="K17" s="111"/>
      <c r="L17" s="106"/>
      <c r="M17" s="106"/>
      <c r="N17" s="85"/>
      <c r="O17" s="85"/>
      <c r="P17" s="85"/>
      <c r="Q17" s="106"/>
      <c r="R17" s="106"/>
    </row>
    <row r="18" spans="2:18" customFormat="1" ht="15.75">
      <c r="B18" s="65" t="s">
        <v>268</v>
      </c>
      <c r="C18" s="110"/>
      <c r="D18" s="110"/>
      <c r="E18" s="110"/>
      <c r="F18" s="110"/>
      <c r="G18" s="89"/>
      <c r="H18" s="110"/>
      <c r="I18" s="110"/>
      <c r="J18" s="110"/>
      <c r="K18" s="110"/>
      <c r="L18" s="107"/>
      <c r="M18" s="107"/>
      <c r="N18" s="86"/>
      <c r="O18" s="86"/>
      <c r="P18" s="86"/>
      <c r="Q18" s="107"/>
      <c r="R18" s="107"/>
    </row>
    <row r="19" spans="2:18" customFormat="1" ht="15.75">
      <c r="B19" s="57" t="s">
        <v>39</v>
      </c>
      <c r="C19" s="111"/>
      <c r="D19" s="111"/>
      <c r="E19" s="111"/>
      <c r="F19" s="111"/>
      <c r="G19" s="88"/>
      <c r="H19" s="111"/>
      <c r="I19" s="111"/>
      <c r="J19" s="111"/>
      <c r="K19" s="111"/>
      <c r="L19" s="106"/>
      <c r="M19" s="106"/>
      <c r="N19" s="85"/>
      <c r="O19" s="85"/>
      <c r="P19" s="85"/>
      <c r="Q19" s="106"/>
      <c r="R19" s="106"/>
    </row>
    <row r="20" spans="2:18" customFormat="1" ht="15.75">
      <c r="B20" s="65" t="s">
        <v>268</v>
      </c>
      <c r="C20" s="110"/>
      <c r="D20" s="110"/>
      <c r="E20" s="110"/>
      <c r="F20" s="110"/>
      <c r="G20" s="89"/>
      <c r="H20" s="110"/>
      <c r="I20" s="110"/>
      <c r="J20" s="110"/>
      <c r="K20" s="110"/>
      <c r="L20" s="107"/>
      <c r="M20" s="107"/>
      <c r="N20" s="86"/>
      <c r="O20" s="86"/>
      <c r="P20" s="86"/>
      <c r="Q20" s="107"/>
      <c r="R20" s="107"/>
    </row>
    <row r="21" spans="2:18" customFormat="1" ht="15.75">
      <c r="B21" s="57" t="s">
        <v>37</v>
      </c>
      <c r="C21" s="111"/>
      <c r="D21" s="111"/>
      <c r="E21" s="111"/>
      <c r="F21" s="111"/>
      <c r="G21" s="88"/>
      <c r="H21" s="111"/>
      <c r="I21" s="111"/>
      <c r="J21" s="111"/>
      <c r="K21" s="111"/>
      <c r="L21" s="106"/>
      <c r="M21" s="106"/>
      <c r="N21" s="85"/>
      <c r="O21" s="85"/>
      <c r="P21" s="85"/>
      <c r="Q21" s="106"/>
      <c r="R21" s="106"/>
    </row>
    <row r="22" spans="2:18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10"/>
      <c r="K22" s="110"/>
      <c r="L22" s="107"/>
      <c r="M22" s="107"/>
      <c r="N22" s="86"/>
      <c r="O22" s="86"/>
      <c r="P22" s="86"/>
      <c r="Q22" s="107"/>
      <c r="R22" s="107"/>
    </row>
    <row r="23" spans="2:18" customFormat="1" ht="15.75">
      <c r="B23" s="57" t="s">
        <v>40</v>
      </c>
      <c r="C23" s="111"/>
      <c r="D23" s="111"/>
      <c r="E23" s="111"/>
      <c r="F23" s="111"/>
      <c r="G23" s="88"/>
      <c r="H23" s="111"/>
      <c r="I23" s="111"/>
      <c r="J23" s="111"/>
      <c r="K23" s="111"/>
      <c r="L23" s="106"/>
      <c r="M23" s="106"/>
      <c r="N23" s="85"/>
      <c r="O23" s="85"/>
      <c r="P23" s="85"/>
      <c r="Q23" s="106"/>
      <c r="R23" s="106"/>
    </row>
    <row r="24" spans="2:18" customFormat="1" ht="15.75">
      <c r="B24" s="65" t="s">
        <v>268</v>
      </c>
      <c r="C24" s="110"/>
      <c r="D24" s="110"/>
      <c r="E24" s="110"/>
      <c r="F24" s="110"/>
      <c r="G24" s="89"/>
      <c r="H24" s="110"/>
      <c r="I24" s="110"/>
      <c r="J24" s="110"/>
      <c r="K24" s="110"/>
      <c r="L24" s="107"/>
      <c r="M24" s="107"/>
      <c r="N24" s="86"/>
      <c r="O24" s="86"/>
      <c r="P24" s="86"/>
      <c r="Q24" s="107"/>
      <c r="R24" s="107"/>
    </row>
    <row r="25" spans="2:18" customFormat="1" ht="15.75">
      <c r="B25" s="65" t="s">
        <v>268</v>
      </c>
      <c r="C25" s="110"/>
      <c r="D25" s="110"/>
      <c r="E25" s="110"/>
      <c r="F25" s="110"/>
      <c r="G25" s="89"/>
      <c r="H25" s="110"/>
      <c r="I25" s="110"/>
      <c r="J25" s="110"/>
      <c r="K25" s="110"/>
      <c r="L25" s="107"/>
      <c r="M25" s="107"/>
      <c r="N25" s="86"/>
      <c r="O25" s="86"/>
      <c r="P25" s="86"/>
      <c r="Q25" s="107"/>
      <c r="R25" s="107"/>
    </row>
    <row r="26" spans="2:18" customFormat="1" ht="15.75">
      <c r="B26" s="57" t="s">
        <v>87</v>
      </c>
      <c r="C26" s="111"/>
      <c r="D26" s="111"/>
      <c r="E26" s="111"/>
      <c r="F26" s="111"/>
      <c r="G26" s="88"/>
      <c r="H26" s="111"/>
      <c r="I26" s="111"/>
      <c r="J26" s="111"/>
      <c r="K26" s="111"/>
      <c r="L26" s="106"/>
      <c r="M26" s="106"/>
      <c r="N26" s="85"/>
      <c r="O26" s="85"/>
      <c r="P26" s="85"/>
      <c r="Q26" s="106"/>
      <c r="R26" s="106"/>
    </row>
    <row r="27" spans="2:18" customFormat="1" ht="15.75">
      <c r="B27" s="65" t="s">
        <v>268</v>
      </c>
      <c r="C27" s="110"/>
      <c r="D27" s="110"/>
      <c r="E27" s="110"/>
      <c r="F27" s="110"/>
      <c r="G27" s="89"/>
      <c r="H27" s="110"/>
      <c r="I27" s="110"/>
      <c r="J27" s="110"/>
      <c r="K27" s="110"/>
      <c r="L27" s="107"/>
      <c r="M27" s="107"/>
      <c r="N27" s="86"/>
      <c r="O27" s="86"/>
      <c r="P27" s="86"/>
      <c r="Q27" s="107"/>
      <c r="R27" s="107"/>
    </row>
    <row r="28" spans="2:18" customFormat="1" ht="15.75">
      <c r="B28" s="57" t="s">
        <v>41</v>
      </c>
      <c r="C28" s="111"/>
      <c r="D28" s="111"/>
      <c r="E28" s="111"/>
      <c r="F28" s="111"/>
      <c r="G28" s="88"/>
      <c r="H28" s="111"/>
      <c r="I28" s="111"/>
      <c r="J28" s="111"/>
      <c r="K28" s="111"/>
      <c r="L28" s="106"/>
      <c r="M28" s="106"/>
      <c r="N28" s="85"/>
      <c r="O28" s="85"/>
      <c r="P28" s="85"/>
      <c r="Q28" s="106"/>
      <c r="R28" s="106"/>
    </row>
    <row r="29" spans="2:18" customFormat="1" ht="15.75">
      <c r="B29" s="65" t="s">
        <v>268</v>
      </c>
      <c r="C29" s="110"/>
      <c r="D29" s="110"/>
      <c r="E29" s="110"/>
      <c r="F29" s="110"/>
      <c r="G29" s="89"/>
      <c r="H29" s="110"/>
      <c r="I29" s="110"/>
      <c r="J29" s="110"/>
      <c r="K29" s="110"/>
      <c r="L29" s="107"/>
      <c r="M29" s="107"/>
      <c r="N29" s="86"/>
      <c r="O29" s="86"/>
      <c r="P29" s="86"/>
      <c r="Q29" s="107"/>
      <c r="R29" s="107"/>
    </row>
    <row r="30" spans="2:18" customFormat="1" ht="15.75">
      <c r="B30" s="57" t="s">
        <v>44</v>
      </c>
      <c r="C30" s="111"/>
      <c r="D30" s="111"/>
      <c r="E30" s="111"/>
      <c r="F30" s="111"/>
      <c r="G30" s="88"/>
      <c r="H30" s="111"/>
      <c r="I30" s="111"/>
      <c r="J30" s="111"/>
      <c r="K30" s="111"/>
      <c r="L30" s="106"/>
      <c r="M30" s="106"/>
      <c r="N30" s="85"/>
      <c r="O30" s="85"/>
      <c r="P30" s="85"/>
      <c r="Q30" s="106"/>
      <c r="R30" s="106"/>
    </row>
    <row r="31" spans="2:18" customFormat="1" ht="15.75">
      <c r="B31" s="57" t="s">
        <v>36</v>
      </c>
      <c r="C31" s="111"/>
      <c r="D31" s="111"/>
      <c r="E31" s="111"/>
      <c r="F31" s="111"/>
      <c r="G31" s="88"/>
      <c r="H31" s="111"/>
      <c r="I31" s="111"/>
      <c r="J31" s="111"/>
      <c r="K31" s="111"/>
      <c r="L31" s="106"/>
      <c r="M31" s="106"/>
      <c r="N31" s="85"/>
      <c r="O31" s="85"/>
      <c r="P31" s="85"/>
      <c r="Q31" s="106"/>
      <c r="R31" s="106"/>
    </row>
    <row r="32" spans="2:18" customFormat="1" ht="15.75">
      <c r="B32" s="65" t="s">
        <v>268</v>
      </c>
      <c r="C32" s="110"/>
      <c r="D32" s="110"/>
      <c r="E32" s="110"/>
      <c r="F32" s="110"/>
      <c r="G32" s="89"/>
      <c r="H32" s="110"/>
      <c r="I32" s="110"/>
      <c r="J32" s="110"/>
      <c r="K32" s="110"/>
      <c r="L32" s="107"/>
      <c r="M32" s="107"/>
      <c r="N32" s="86"/>
      <c r="O32" s="86"/>
      <c r="P32" s="86"/>
      <c r="Q32" s="107"/>
      <c r="R32" s="107"/>
    </row>
    <row r="33" spans="1:18" customFormat="1" ht="15.75">
      <c r="B33" s="57" t="s">
        <v>38</v>
      </c>
      <c r="C33" s="111"/>
      <c r="D33" s="111"/>
      <c r="E33" s="111"/>
      <c r="F33" s="111"/>
      <c r="G33" s="88"/>
      <c r="H33" s="111"/>
      <c r="I33" s="111"/>
      <c r="J33" s="111"/>
      <c r="K33" s="111"/>
      <c r="L33" s="106"/>
      <c r="M33" s="106"/>
      <c r="N33" s="85"/>
      <c r="O33" s="85"/>
      <c r="P33" s="85"/>
      <c r="Q33" s="106"/>
      <c r="R33" s="106"/>
    </row>
    <row r="34" spans="1:18" customFormat="1" ht="15.75">
      <c r="B34" s="65" t="s">
        <v>268</v>
      </c>
      <c r="C34" s="110"/>
      <c r="D34" s="110"/>
      <c r="E34" s="110"/>
      <c r="F34" s="110"/>
      <c r="G34" s="89"/>
      <c r="H34" s="110"/>
      <c r="I34" s="110"/>
      <c r="J34" s="110"/>
      <c r="K34" s="110"/>
      <c r="L34" s="107"/>
      <c r="M34" s="107"/>
      <c r="N34" s="86"/>
      <c r="O34" s="86"/>
      <c r="P34" s="86"/>
      <c r="Q34" s="107"/>
      <c r="R34" s="107"/>
    </row>
    <row r="35" spans="1:18" customFormat="1" ht="15.75">
      <c r="B35" s="57" t="s">
        <v>39</v>
      </c>
      <c r="C35" s="111"/>
      <c r="D35" s="111"/>
      <c r="E35" s="111"/>
      <c r="F35" s="111"/>
      <c r="G35" s="88"/>
      <c r="H35" s="111"/>
      <c r="I35" s="111"/>
      <c r="J35" s="111"/>
      <c r="K35" s="111"/>
      <c r="L35" s="106"/>
      <c r="M35" s="106"/>
      <c r="N35" s="85"/>
      <c r="O35" s="85"/>
      <c r="P35" s="85"/>
      <c r="Q35" s="106"/>
      <c r="R35" s="106"/>
    </row>
    <row r="36" spans="1:18" customFormat="1" ht="15.75">
      <c r="B36" s="65" t="s">
        <v>268</v>
      </c>
      <c r="C36" s="110"/>
      <c r="D36" s="110"/>
      <c r="E36" s="110"/>
      <c r="F36" s="110"/>
      <c r="G36" s="89"/>
      <c r="H36" s="110"/>
      <c r="I36" s="110"/>
      <c r="J36" s="110"/>
      <c r="K36" s="110"/>
      <c r="L36" s="107"/>
      <c r="M36" s="107"/>
      <c r="N36" s="86"/>
      <c r="O36" s="86"/>
      <c r="P36" s="86"/>
      <c r="Q36" s="107"/>
      <c r="R36" s="107"/>
    </row>
    <row r="37" spans="1:18" customFormat="1" ht="15.75">
      <c r="B37" s="57" t="s">
        <v>41</v>
      </c>
      <c r="C37" s="111"/>
      <c r="D37" s="111"/>
      <c r="E37" s="111"/>
      <c r="F37" s="111"/>
      <c r="G37" s="88"/>
      <c r="H37" s="111"/>
      <c r="I37" s="111"/>
      <c r="J37" s="111"/>
      <c r="K37" s="111"/>
      <c r="L37" s="106"/>
      <c r="M37" s="106"/>
      <c r="N37" s="85"/>
      <c r="O37" s="85"/>
      <c r="P37" s="85"/>
      <c r="Q37" s="106"/>
      <c r="R37" s="106"/>
    </row>
    <row r="38" spans="1:18" customFormat="1" ht="15.75">
      <c r="B38" s="117" t="s">
        <v>268</v>
      </c>
      <c r="C38" s="110"/>
      <c r="D38" s="110"/>
      <c r="E38" s="110"/>
      <c r="F38" s="110"/>
      <c r="G38" s="89"/>
      <c r="H38" s="110"/>
      <c r="I38" s="110"/>
      <c r="J38" s="110"/>
      <c r="K38" s="110"/>
      <c r="L38" s="107"/>
      <c r="M38" s="107"/>
      <c r="N38" s="86"/>
      <c r="O38" s="86"/>
      <c r="P38" s="86"/>
      <c r="Q38" s="107"/>
      <c r="R38" s="107"/>
    </row>
    <row r="39" spans="1:18" customFormat="1">
      <c r="A39" s="1"/>
      <c r="B39" s="6" t="s">
        <v>249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133</v>
      </c>
      <c r="C40" s="6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6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2" t="s">
        <v>256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79" t="s">
        <v>279</v>
      </c>
    </row>
    <row r="2" spans="2:64">
      <c r="B2" s="79" t="s">
        <v>280</v>
      </c>
    </row>
    <row r="3" spans="2:64">
      <c r="B3" s="79" t="s">
        <v>281</v>
      </c>
    </row>
    <row r="4" spans="2:64">
      <c r="B4" s="79" t="s">
        <v>282</v>
      </c>
    </row>
    <row r="6" spans="2:64" ht="26.25" customHeight="1">
      <c r="B6" s="145" t="s">
        <v>200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5"/>
      <c r="J10" s="105"/>
      <c r="K10" s="81"/>
      <c r="L10" s="81"/>
      <c r="M10" s="81"/>
      <c r="N10" s="105"/>
      <c r="O10" s="105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232</v>
      </c>
      <c r="C11" s="111"/>
      <c r="D11" s="111"/>
      <c r="E11" s="111"/>
      <c r="F11" s="111"/>
      <c r="G11" s="111"/>
      <c r="H11" s="111"/>
      <c r="I11" s="106"/>
      <c r="J11" s="106"/>
      <c r="K11" s="85"/>
      <c r="L11" s="85"/>
      <c r="M11" s="85"/>
      <c r="N11" s="106"/>
      <c r="O11" s="106"/>
    </row>
    <row r="12" spans="2:64" customFormat="1" ht="15.75">
      <c r="B12" s="57" t="s">
        <v>225</v>
      </c>
      <c r="C12" s="111"/>
      <c r="D12" s="111"/>
      <c r="E12" s="111"/>
      <c r="F12" s="111"/>
      <c r="G12" s="111"/>
      <c r="H12" s="111"/>
      <c r="I12" s="106"/>
      <c r="J12" s="106"/>
      <c r="K12" s="85"/>
      <c r="L12" s="85"/>
      <c r="M12" s="85"/>
      <c r="N12" s="106"/>
      <c r="O12" s="106"/>
    </row>
    <row r="13" spans="2:64" customFormat="1" ht="15.75">
      <c r="B13" s="65" t="s">
        <v>268</v>
      </c>
      <c r="C13" s="110"/>
      <c r="D13" s="110"/>
      <c r="E13" s="110"/>
      <c r="F13" s="110"/>
      <c r="G13" s="110"/>
      <c r="H13" s="110"/>
      <c r="I13" s="107"/>
      <c r="J13" s="107"/>
      <c r="K13" s="86"/>
      <c r="L13" s="86"/>
      <c r="M13" s="86"/>
      <c r="N13" s="107"/>
      <c r="O13" s="107"/>
    </row>
    <row r="14" spans="2:64" customFormat="1" ht="15.75">
      <c r="B14" s="57" t="s">
        <v>71</v>
      </c>
      <c r="C14" s="111"/>
      <c r="D14" s="111"/>
      <c r="E14" s="111"/>
      <c r="F14" s="111"/>
      <c r="G14" s="111"/>
      <c r="H14" s="111"/>
      <c r="I14" s="106"/>
      <c r="J14" s="106"/>
      <c r="K14" s="85"/>
      <c r="L14" s="85"/>
      <c r="M14" s="85"/>
      <c r="N14" s="106"/>
      <c r="O14" s="106"/>
    </row>
    <row r="15" spans="2:64" customFormat="1" ht="15.75">
      <c r="B15" s="65" t="s">
        <v>268</v>
      </c>
      <c r="C15" s="110"/>
      <c r="D15" s="110"/>
      <c r="E15" s="110"/>
      <c r="F15" s="110"/>
      <c r="G15" s="110"/>
      <c r="H15" s="110"/>
      <c r="I15" s="107"/>
      <c r="J15" s="107"/>
      <c r="K15" s="86"/>
      <c r="L15" s="86"/>
      <c r="M15" s="86"/>
      <c r="N15" s="107"/>
      <c r="O15" s="107"/>
    </row>
    <row r="16" spans="2:64" customFormat="1" ht="15.75">
      <c r="B16" s="57" t="s">
        <v>226</v>
      </c>
      <c r="C16" s="111"/>
      <c r="D16" s="111"/>
      <c r="E16" s="111"/>
      <c r="F16" s="111"/>
      <c r="G16" s="111"/>
      <c r="H16" s="111"/>
      <c r="I16" s="106"/>
      <c r="J16" s="106"/>
      <c r="K16" s="85"/>
      <c r="L16" s="85"/>
      <c r="M16" s="85"/>
      <c r="N16" s="106"/>
      <c r="O16" s="106"/>
    </row>
    <row r="17" spans="1:15" customFormat="1" ht="15.75">
      <c r="B17" s="65" t="s">
        <v>268</v>
      </c>
      <c r="C17" s="110"/>
      <c r="D17" s="110"/>
      <c r="E17" s="110"/>
      <c r="F17" s="110"/>
      <c r="G17" s="110"/>
      <c r="H17" s="110"/>
      <c r="I17" s="107"/>
      <c r="J17" s="107"/>
      <c r="K17" s="86"/>
      <c r="L17" s="86"/>
      <c r="M17" s="86"/>
      <c r="N17" s="107"/>
      <c r="O17" s="107"/>
    </row>
    <row r="18" spans="1:15" customFormat="1" ht="15.75">
      <c r="B18" s="57" t="s">
        <v>230</v>
      </c>
      <c r="C18" s="111"/>
      <c r="D18" s="111"/>
      <c r="E18" s="111"/>
      <c r="F18" s="111"/>
      <c r="G18" s="111"/>
      <c r="H18" s="111"/>
      <c r="I18" s="106"/>
      <c r="J18" s="106"/>
      <c r="K18" s="85"/>
      <c r="L18" s="85"/>
      <c r="M18" s="85"/>
      <c r="N18" s="106"/>
      <c r="O18" s="106"/>
    </row>
    <row r="19" spans="1:15" customFormat="1" ht="15.75">
      <c r="B19" s="65" t="s">
        <v>268</v>
      </c>
      <c r="C19" s="110"/>
      <c r="D19" s="110"/>
      <c r="E19" s="110"/>
      <c r="F19" s="110"/>
      <c r="G19" s="110"/>
      <c r="H19" s="110"/>
      <c r="I19" s="107"/>
      <c r="J19" s="107"/>
      <c r="K19" s="86"/>
      <c r="L19" s="86"/>
      <c r="M19" s="86"/>
      <c r="N19" s="107"/>
      <c r="O19" s="107"/>
    </row>
    <row r="20" spans="1:15" customFormat="1" ht="15.75">
      <c r="B20" s="57" t="s">
        <v>72</v>
      </c>
      <c r="C20" s="111"/>
      <c r="D20" s="111"/>
      <c r="E20" s="111"/>
      <c r="F20" s="111"/>
      <c r="G20" s="111"/>
      <c r="H20" s="111"/>
      <c r="I20" s="106"/>
      <c r="J20" s="106"/>
      <c r="K20" s="85"/>
      <c r="L20" s="85"/>
      <c r="M20" s="85"/>
      <c r="N20" s="106"/>
      <c r="O20" s="106"/>
    </row>
    <row r="21" spans="1:15" customFormat="1" ht="15.75">
      <c r="B21" s="65" t="s">
        <v>268</v>
      </c>
      <c r="C21" s="110"/>
      <c r="D21" s="110"/>
      <c r="E21" s="110"/>
      <c r="F21" s="110"/>
      <c r="G21" s="110"/>
      <c r="H21" s="110"/>
      <c r="I21" s="107"/>
      <c r="J21" s="107"/>
      <c r="K21" s="86"/>
      <c r="L21" s="86"/>
      <c r="M21" s="86"/>
      <c r="N21" s="107"/>
      <c r="O21" s="107"/>
    </row>
    <row r="22" spans="1:15" customFormat="1" ht="15.75">
      <c r="B22" s="57" t="s">
        <v>231</v>
      </c>
      <c r="C22" s="111"/>
      <c r="D22" s="111"/>
      <c r="E22" s="111"/>
      <c r="F22" s="111"/>
      <c r="G22" s="111"/>
      <c r="H22" s="111"/>
      <c r="I22" s="106"/>
      <c r="J22" s="106"/>
      <c r="K22" s="85"/>
      <c r="L22" s="85"/>
      <c r="M22" s="85"/>
      <c r="N22" s="106"/>
      <c r="O22" s="106"/>
    </row>
    <row r="23" spans="1:15" customFormat="1" ht="15.75">
      <c r="B23" s="117" t="s">
        <v>268</v>
      </c>
      <c r="C23" s="110"/>
      <c r="D23" s="110"/>
      <c r="E23" s="110"/>
      <c r="F23" s="110"/>
      <c r="G23" s="110"/>
      <c r="H23" s="110"/>
      <c r="I23" s="107"/>
      <c r="J23" s="107"/>
      <c r="K23" s="86"/>
      <c r="L23" s="86"/>
      <c r="M23" s="86"/>
      <c r="N23" s="107"/>
      <c r="O23" s="107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2" t="s">
        <v>256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topLeftCell="A6" zoomScale="115" zoomScaleNormal="115" workbookViewId="0">
      <selection activeCell="G22" sqref="G22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28515625" style="1" bestFit="1" customWidth="1"/>
    <col min="8" max="8" width="11.140625" style="1" customWidth="1"/>
    <col min="9" max="9" width="16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79" t="s">
        <v>279</v>
      </c>
    </row>
    <row r="2" spans="2:55">
      <c r="B2" s="79" t="s">
        <v>280</v>
      </c>
    </row>
    <row r="3" spans="2:55">
      <c r="B3" s="79" t="s">
        <v>281</v>
      </c>
    </row>
    <row r="4" spans="2:55">
      <c r="B4" s="79" t="s">
        <v>282</v>
      </c>
    </row>
    <row r="6" spans="2:55" ht="26.25" customHeight="1">
      <c r="B6" s="148" t="s">
        <v>201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0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7"/>
      <c r="D10" s="82"/>
      <c r="E10" s="105"/>
      <c r="F10" s="82"/>
      <c r="G10" s="127">
        <v>1055.92</v>
      </c>
      <c r="H10" s="105"/>
      <c r="I10" s="126">
        <v>2.5000000000000001E-3</v>
      </c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7" t="s">
        <v>237</v>
      </c>
      <c r="C11" s="90"/>
      <c r="D11" s="119"/>
      <c r="E11" s="104"/>
      <c r="F11" s="119"/>
      <c r="G11" s="84">
        <f>G12+G14</f>
        <v>1055.921</v>
      </c>
      <c r="H11" s="104"/>
      <c r="I11" s="104">
        <v>2.5000000000000001E-3</v>
      </c>
      <c r="J11" s="119"/>
    </row>
    <row r="12" spans="2:55" customFormat="1" ht="15.75">
      <c r="B12" s="57" t="s">
        <v>106</v>
      </c>
      <c r="C12" s="90"/>
      <c r="D12" s="119"/>
      <c r="E12" s="104"/>
      <c r="F12" s="119"/>
      <c r="G12" s="84">
        <f>G13</f>
        <v>248.14099999999999</v>
      </c>
      <c r="H12" s="104"/>
      <c r="I12" s="104">
        <v>5.9999999999999995E-4</v>
      </c>
      <c r="J12" s="119"/>
    </row>
    <row r="13" spans="2:55" customFormat="1" ht="15.75">
      <c r="B13" s="65" t="s">
        <v>631</v>
      </c>
      <c r="C13" s="91"/>
      <c r="D13" s="118" t="s">
        <v>632</v>
      </c>
      <c r="E13" s="128">
        <v>1.1299999999999999E-2</v>
      </c>
      <c r="F13" s="118" t="s">
        <v>165</v>
      </c>
      <c r="G13" s="123">
        <v>248.14099999999999</v>
      </c>
      <c r="H13" s="103">
        <v>0.23499999999999999</v>
      </c>
      <c r="I13" s="103">
        <v>5.9999999999999995E-4</v>
      </c>
      <c r="J13" s="118" t="s">
        <v>633</v>
      </c>
    </row>
    <row r="14" spans="2:55" customFormat="1" ht="15.75">
      <c r="B14" s="57" t="s">
        <v>107</v>
      </c>
      <c r="C14" s="90"/>
      <c r="D14" s="119"/>
      <c r="E14" s="104"/>
      <c r="F14" s="119"/>
      <c r="G14" s="124">
        <v>807.78</v>
      </c>
      <c r="H14" s="104"/>
      <c r="I14" s="104">
        <v>1.9E-3</v>
      </c>
      <c r="J14" s="119"/>
    </row>
    <row r="15" spans="2:55" customFormat="1" ht="15.75">
      <c r="B15" s="65" t="s">
        <v>634</v>
      </c>
      <c r="C15" s="91"/>
      <c r="D15" s="118"/>
      <c r="E15" s="118"/>
      <c r="F15" s="118" t="s">
        <v>165</v>
      </c>
      <c r="G15" s="123">
        <v>807.77790000000005</v>
      </c>
      <c r="H15" s="103">
        <v>0.76500000000000001</v>
      </c>
      <c r="I15" s="103">
        <v>1.9E-3</v>
      </c>
      <c r="J15" s="118" t="s">
        <v>633</v>
      </c>
    </row>
    <row r="16" spans="2:55" customFormat="1" ht="15.75">
      <c r="B16" s="57" t="s">
        <v>107</v>
      </c>
      <c r="C16" s="90"/>
      <c r="D16" s="119"/>
      <c r="E16" s="104"/>
      <c r="F16" s="119"/>
      <c r="G16" s="124"/>
      <c r="H16" s="104"/>
      <c r="I16" s="104"/>
      <c r="J16" s="119"/>
    </row>
    <row r="17" spans="2:10" customFormat="1" ht="15.75">
      <c r="B17" s="57" t="s">
        <v>238</v>
      </c>
      <c r="C17" s="90"/>
      <c r="D17" s="119"/>
      <c r="E17" s="104"/>
      <c r="F17" s="119"/>
      <c r="G17" s="124"/>
      <c r="H17" s="104"/>
      <c r="I17" s="104"/>
      <c r="J17" s="119"/>
    </row>
    <row r="18" spans="2:10" customFormat="1" ht="15.75">
      <c r="B18" s="57" t="s">
        <v>106</v>
      </c>
      <c r="C18" s="90"/>
      <c r="D18" s="119"/>
      <c r="E18" s="104"/>
      <c r="F18" s="119"/>
      <c r="G18" s="124"/>
      <c r="H18" s="104"/>
      <c r="I18" s="104"/>
      <c r="J18" s="119"/>
    </row>
    <row r="19" spans="2:10" customFormat="1" ht="15.75">
      <c r="B19" s="65" t="s">
        <v>268</v>
      </c>
      <c r="C19" s="91"/>
      <c r="D19" s="118"/>
      <c r="E19" s="103"/>
      <c r="F19" s="118"/>
      <c r="G19" s="123"/>
      <c r="H19" s="103"/>
      <c r="I19" s="103"/>
      <c r="J19" s="118"/>
    </row>
    <row r="20" spans="2:10" customFormat="1" ht="15.75">
      <c r="B20" s="57" t="s">
        <v>107</v>
      </c>
      <c r="C20" s="90"/>
      <c r="D20" s="119"/>
      <c r="E20" s="104"/>
      <c r="F20" s="119"/>
      <c r="G20" s="124"/>
      <c r="H20" s="104"/>
      <c r="I20" s="104"/>
      <c r="J20" s="119"/>
    </row>
    <row r="21" spans="2:10" customFormat="1" ht="15.75">
      <c r="B21" s="117" t="s">
        <v>268</v>
      </c>
      <c r="C21" s="91"/>
      <c r="D21" s="118"/>
      <c r="E21" s="103"/>
      <c r="F21" s="118"/>
      <c r="G21" s="123"/>
      <c r="H21" s="103"/>
      <c r="I21" s="103"/>
      <c r="J21" s="118"/>
    </row>
    <row r="22" spans="2:10" customFormat="1" ht="12.75">
      <c r="G22" s="125"/>
    </row>
    <row r="23" spans="2:10" customFormat="1" ht="12.75">
      <c r="G23" s="125"/>
    </row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A56:XFD1048576 J7:J10 A5:I10 K5:XFD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279</v>
      </c>
    </row>
    <row r="2" spans="2:60">
      <c r="B2" s="79" t="s">
        <v>280</v>
      </c>
    </row>
    <row r="3" spans="2:60">
      <c r="B3" s="79" t="s">
        <v>281</v>
      </c>
    </row>
    <row r="4" spans="2:60">
      <c r="B4" s="79" t="s">
        <v>282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0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214</v>
      </c>
      <c r="C10" s="82"/>
      <c r="D10" s="82"/>
      <c r="E10" s="82"/>
      <c r="F10" s="105"/>
      <c r="G10" s="82"/>
      <c r="H10" s="105"/>
      <c r="I10" s="81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75">
      <c r="B12" s="63" t="s">
        <v>268</v>
      </c>
      <c r="C12" s="110"/>
      <c r="D12" s="110"/>
      <c r="E12" s="110"/>
      <c r="F12" s="107"/>
      <c r="G12" s="110"/>
      <c r="H12" s="107"/>
      <c r="I12" s="86"/>
      <c r="J12" s="107"/>
      <c r="K12" s="107"/>
    </row>
    <row r="13" spans="2:60" customFormat="1" ht="15.75">
      <c r="B13" s="57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75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279</v>
      </c>
    </row>
    <row r="2" spans="2:60">
      <c r="B2" s="79" t="s">
        <v>280</v>
      </c>
    </row>
    <row r="3" spans="2:60">
      <c r="B3" s="79" t="s">
        <v>281</v>
      </c>
    </row>
    <row r="4" spans="2:60">
      <c r="B4" s="79" t="s">
        <v>282</v>
      </c>
    </row>
    <row r="6" spans="2:60" ht="26.25" customHeight="1">
      <c r="B6" s="145" t="s">
        <v>203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5"/>
      <c r="G10" s="82"/>
      <c r="H10" s="105"/>
      <c r="I10" s="81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75">
      <c r="B12" s="63" t="s">
        <v>626</v>
      </c>
      <c r="C12" s="110">
        <v>412</v>
      </c>
      <c r="D12" s="110">
        <v>0</v>
      </c>
      <c r="E12" s="110" t="s">
        <v>284</v>
      </c>
      <c r="F12" s="107">
        <v>0</v>
      </c>
      <c r="G12" s="110" t="s">
        <v>165</v>
      </c>
      <c r="H12" s="107">
        <v>0</v>
      </c>
      <c r="I12" s="86">
        <v>0</v>
      </c>
      <c r="J12" s="107">
        <v>1</v>
      </c>
      <c r="K12" s="107">
        <v>0</v>
      </c>
    </row>
    <row r="13" spans="2:60" customFormat="1" ht="15.75">
      <c r="B13" s="57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75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79" t="s">
        <v>279</v>
      </c>
    </row>
    <row r="2" spans="2:17">
      <c r="B2" s="79" t="s">
        <v>280</v>
      </c>
    </row>
    <row r="3" spans="2:17">
      <c r="B3" s="79" t="s">
        <v>281</v>
      </c>
    </row>
    <row r="4" spans="2:17">
      <c r="B4" s="79" t="s">
        <v>282</v>
      </c>
    </row>
    <row r="6" spans="2:17" ht="26.25" customHeight="1">
      <c r="B6" s="145" t="s">
        <v>204</v>
      </c>
      <c r="C6" s="146"/>
      <c r="D6" s="147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1">
        <f>+C12+C14</f>
        <v>1305.5999999999999</v>
      </c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7" t="s">
        <v>232</v>
      </c>
      <c r="C11" s="111"/>
      <c r="D11" s="88"/>
    </row>
    <row r="12" spans="2:17" customFormat="1" ht="15.75">
      <c r="B12" s="63" t="s">
        <v>268</v>
      </c>
      <c r="C12" s="110"/>
      <c r="D12" s="89"/>
    </row>
    <row r="13" spans="2:17" customFormat="1" ht="15.75">
      <c r="B13" s="57" t="s">
        <v>231</v>
      </c>
      <c r="C13" s="111"/>
      <c r="D13" s="88"/>
    </row>
    <row r="14" spans="2:17" customFormat="1" ht="15.75">
      <c r="B14" s="115" t="s">
        <v>618</v>
      </c>
      <c r="C14" s="86">
        <v>1305.5999999999999</v>
      </c>
      <c r="D14" s="89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281</v>
      </c>
    </row>
    <row r="4" spans="2:18">
      <c r="B4" s="79" t="s">
        <v>282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5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7"/>
      <c r="H10" s="82"/>
      <c r="I10" s="82"/>
      <c r="J10" s="105"/>
      <c r="K10" s="105"/>
      <c r="L10" s="81"/>
      <c r="M10" s="81"/>
      <c r="N10" s="105"/>
      <c r="O10" s="105"/>
      <c r="P10" s="105"/>
      <c r="Q10" s="5"/>
    </row>
    <row r="11" spans="2:18" customFormat="1" ht="20.25" customHeight="1">
      <c r="B11" s="57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5.75">
      <c r="B12" s="57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75">
      <c r="B13" s="65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5.75">
      <c r="B14" s="57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75">
      <c r="B15" s="65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5.75">
      <c r="B16" s="57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75">
      <c r="B17" s="65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5.75">
      <c r="B18" s="57" t="s">
        <v>33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5.75">
      <c r="B20" s="57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5.75">
      <c r="B21" s="57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5.75">
      <c r="B23" s="57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75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2" t="s">
        <v>256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281</v>
      </c>
    </row>
    <row r="4" spans="2:18">
      <c r="B4" s="79" t="s">
        <v>282</v>
      </c>
    </row>
    <row r="6" spans="2:18" ht="26.25" customHeight="1">
      <c r="B6" s="145" t="s">
        <v>208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7"/>
      <c r="H10" s="82"/>
      <c r="I10" s="82"/>
      <c r="J10" s="105"/>
      <c r="K10" s="105"/>
      <c r="L10" s="81"/>
      <c r="M10" s="81"/>
      <c r="N10" s="105"/>
      <c r="O10" s="105"/>
      <c r="P10" s="105"/>
      <c r="Q10" s="5"/>
    </row>
    <row r="11" spans="2:18" customFormat="1" ht="20.25" customHeight="1">
      <c r="B11" s="57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5.75">
      <c r="B12" s="57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75">
      <c r="B13" s="65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5.75">
      <c r="B14" s="57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75">
      <c r="B15" s="65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5.75">
      <c r="B16" s="57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75">
      <c r="B17" s="65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5.75">
      <c r="B18" s="57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5.75">
      <c r="B20" s="57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5.75">
      <c r="B21" s="57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5.75">
      <c r="B23" s="57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75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2" t="s">
        <v>256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B4" workbookViewId="0">
      <selection activeCell="I4" sqref="I4"/>
    </sheetView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9.7109375" style="2" bestFit="1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7.5703125" style="1" bestFit="1" customWidth="1"/>
    <col min="9" max="9" width="9.85546875" style="1" bestFit="1" customWidth="1"/>
    <col min="10" max="10" width="7.85546875" style="1" bestFit="1" customWidth="1"/>
    <col min="11" max="11" width="9.28515625" style="1" bestFit="1" customWidth="1"/>
    <col min="12" max="12" width="17.85546875" style="1" bestFit="1" customWidth="1"/>
    <col min="13" max="13" width="8.28515625" style="1" bestFit="1" customWidth="1"/>
    <col min="14" max="14" width="9.7109375" style="1" bestFit="1" customWidth="1"/>
    <col min="15" max="15" width="13.1406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79" t="s">
        <v>279</v>
      </c>
    </row>
    <row r="2" spans="2:53">
      <c r="B2" s="79" t="s">
        <v>280</v>
      </c>
    </row>
    <row r="3" spans="2:53">
      <c r="B3" s="79" t="s">
        <v>281</v>
      </c>
    </row>
    <row r="4" spans="2:53">
      <c r="B4" s="79" t="s">
        <v>282</v>
      </c>
    </row>
    <row r="6" spans="2:53" ht="21.75" customHeight="1">
      <c r="B6" s="136" t="s">
        <v>197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7"/>
      <c r="H11" s="82">
        <v>4.43</v>
      </c>
      <c r="I11" s="82"/>
      <c r="J11" s="105"/>
      <c r="K11" s="105">
        <v>2.6099999999999998E-2</v>
      </c>
      <c r="L11" s="81">
        <v>64554178</v>
      </c>
      <c r="M11" s="81"/>
      <c r="N11" s="81">
        <v>368.173</v>
      </c>
      <c r="O11" s="81">
        <v>63564.68</v>
      </c>
      <c r="P11" s="105"/>
      <c r="Q11" s="105"/>
      <c r="R11" s="105">
        <v>0.15240000000000001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232</v>
      </c>
      <c r="C12" s="111"/>
      <c r="D12" s="111"/>
      <c r="E12" s="111"/>
      <c r="F12" s="111"/>
      <c r="G12" s="88"/>
      <c r="H12" s="111">
        <v>4.43</v>
      </c>
      <c r="I12" s="111"/>
      <c r="J12" s="106"/>
      <c r="K12" s="106">
        <v>2.6099999999999998E-2</v>
      </c>
      <c r="L12" s="85">
        <v>64554178</v>
      </c>
      <c r="M12" s="85"/>
      <c r="N12" s="85">
        <v>368.173</v>
      </c>
      <c r="O12" s="85">
        <v>63564.68</v>
      </c>
      <c r="P12" s="106"/>
      <c r="Q12" s="106"/>
      <c r="R12" s="106">
        <v>0.15240000000000001</v>
      </c>
    </row>
    <row r="13" spans="2:53" customFormat="1" ht="15.75">
      <c r="B13" s="57" t="s">
        <v>23</v>
      </c>
      <c r="C13" s="111"/>
      <c r="D13" s="111"/>
      <c r="E13" s="111"/>
      <c r="F13" s="111"/>
      <c r="G13" s="88"/>
      <c r="H13" s="111">
        <v>4.1900000000000004</v>
      </c>
      <c r="I13" s="111"/>
      <c r="J13" s="106"/>
      <c r="K13" s="106">
        <v>9.7999999999999997E-3</v>
      </c>
      <c r="L13" s="85">
        <v>26168188</v>
      </c>
      <c r="M13" s="85"/>
      <c r="N13" s="85"/>
      <c r="O13" s="85">
        <v>28247.67</v>
      </c>
      <c r="P13" s="106"/>
      <c r="Q13" s="106"/>
      <c r="R13" s="106">
        <v>6.7699999999999996E-2</v>
      </c>
    </row>
    <row r="14" spans="2:53" customFormat="1" ht="15.75">
      <c r="B14" s="58" t="s">
        <v>283</v>
      </c>
      <c r="C14" s="110">
        <v>1135912</v>
      </c>
      <c r="D14" s="110" t="s">
        <v>142</v>
      </c>
      <c r="E14" s="110">
        <v>0</v>
      </c>
      <c r="F14" s="110" t="s">
        <v>284</v>
      </c>
      <c r="G14" s="89"/>
      <c r="H14" s="110">
        <v>2.56</v>
      </c>
      <c r="I14" s="110" t="s">
        <v>165</v>
      </c>
      <c r="J14" s="107">
        <v>7.4999999999999997E-3</v>
      </c>
      <c r="K14" s="107">
        <v>1.09E-2</v>
      </c>
      <c r="L14" s="86">
        <v>2088834</v>
      </c>
      <c r="M14" s="86">
        <v>108.91</v>
      </c>
      <c r="N14" s="86">
        <v>0</v>
      </c>
      <c r="O14" s="86">
        <v>2274.9499999999998</v>
      </c>
      <c r="P14" s="107">
        <v>1E-4</v>
      </c>
      <c r="Q14" s="107">
        <v>3.5799999999999998E-2</v>
      </c>
      <c r="R14" s="107">
        <v>5.5000000000000005E-3</v>
      </c>
    </row>
    <row r="15" spans="2:53" customFormat="1" ht="15.75">
      <c r="B15" s="58" t="s">
        <v>285</v>
      </c>
      <c r="C15" s="110">
        <v>1140847</v>
      </c>
      <c r="D15" s="110" t="s">
        <v>142</v>
      </c>
      <c r="E15" s="110">
        <v>0</v>
      </c>
      <c r="F15" s="110" t="s">
        <v>284</v>
      </c>
      <c r="G15" s="89"/>
      <c r="H15" s="110">
        <v>4.09</v>
      </c>
      <c r="I15" s="110" t="s">
        <v>165</v>
      </c>
      <c r="J15" s="107">
        <v>8.5000000000000006E-3</v>
      </c>
      <c r="K15" s="107">
        <v>9.7000000000000003E-3</v>
      </c>
      <c r="L15" s="86">
        <v>10645692</v>
      </c>
      <c r="M15" s="86">
        <v>109.89</v>
      </c>
      <c r="N15" s="86">
        <v>0</v>
      </c>
      <c r="O15" s="86">
        <v>11698.55</v>
      </c>
      <c r="P15" s="107">
        <v>5.0000000000000001E-4</v>
      </c>
      <c r="Q15" s="107">
        <v>0.184</v>
      </c>
      <c r="R15" s="107">
        <v>2.81E-2</v>
      </c>
    </row>
    <row r="16" spans="2:53" customFormat="1" ht="15.75">
      <c r="B16" s="58" t="s">
        <v>286</v>
      </c>
      <c r="C16" s="110">
        <v>1157023</v>
      </c>
      <c r="D16" s="110" t="s">
        <v>142</v>
      </c>
      <c r="E16" s="110">
        <v>0</v>
      </c>
      <c r="F16" s="110" t="s">
        <v>284</v>
      </c>
      <c r="G16" s="89"/>
      <c r="H16" s="110">
        <v>6.06</v>
      </c>
      <c r="I16" s="110" t="s">
        <v>165</v>
      </c>
      <c r="J16" s="107">
        <v>5.0000000000000001E-3</v>
      </c>
      <c r="K16" s="107">
        <v>9.3999999999999986E-3</v>
      </c>
      <c r="L16" s="86">
        <v>5931521</v>
      </c>
      <c r="M16" s="86">
        <v>106.67</v>
      </c>
      <c r="N16" s="86">
        <v>0</v>
      </c>
      <c r="O16" s="86">
        <v>6327.15</v>
      </c>
      <c r="P16" s="107">
        <v>2.9999999999999997E-4</v>
      </c>
      <c r="Q16" s="107">
        <v>9.9499999999999991E-2</v>
      </c>
      <c r="R16" s="107">
        <v>1.52E-2</v>
      </c>
    </row>
    <row r="17" spans="2:18" customFormat="1" ht="15.75">
      <c r="B17" s="58" t="s">
        <v>287</v>
      </c>
      <c r="C17" s="110">
        <v>1169564</v>
      </c>
      <c r="D17" s="110" t="s">
        <v>142</v>
      </c>
      <c r="E17" s="110">
        <v>0</v>
      </c>
      <c r="F17" s="110" t="s">
        <v>284</v>
      </c>
      <c r="G17" s="89"/>
      <c r="H17" s="110">
        <v>3.32</v>
      </c>
      <c r="I17" s="110" t="s">
        <v>165</v>
      </c>
      <c r="J17" s="107">
        <v>1E-3</v>
      </c>
      <c r="K17" s="107">
        <v>1.01E-2</v>
      </c>
      <c r="L17" s="86">
        <v>7502141</v>
      </c>
      <c r="M17" s="86">
        <v>105.93</v>
      </c>
      <c r="N17" s="86">
        <v>0</v>
      </c>
      <c r="O17" s="86">
        <v>7947.02</v>
      </c>
      <c r="P17" s="107">
        <v>5.0000000000000001E-4</v>
      </c>
      <c r="Q17" s="107">
        <v>0.125</v>
      </c>
      <c r="R17" s="107">
        <v>1.9099999999999999E-2</v>
      </c>
    </row>
    <row r="18" spans="2:18" customFormat="1" ht="15.75">
      <c r="B18" s="57" t="s">
        <v>49</v>
      </c>
      <c r="C18" s="111"/>
      <c r="D18" s="111"/>
      <c r="E18" s="111"/>
      <c r="F18" s="111"/>
      <c r="G18" s="88"/>
      <c r="H18" s="111">
        <v>4.62</v>
      </c>
      <c r="I18" s="111"/>
      <c r="J18" s="106"/>
      <c r="K18" s="106">
        <v>3.9100000000000003E-2</v>
      </c>
      <c r="L18" s="85">
        <v>38385990</v>
      </c>
      <c r="M18" s="85"/>
      <c r="N18" s="85">
        <v>368.173</v>
      </c>
      <c r="O18" s="85">
        <v>35317.01</v>
      </c>
      <c r="P18" s="106"/>
      <c r="Q18" s="106"/>
      <c r="R18" s="106">
        <v>8.4700000000000011E-2</v>
      </c>
    </row>
    <row r="19" spans="2:18" customFormat="1" ht="15.75">
      <c r="B19" s="58" t="s">
        <v>288</v>
      </c>
      <c r="C19" s="110">
        <v>8240319</v>
      </c>
      <c r="D19" s="110" t="s">
        <v>142</v>
      </c>
      <c r="E19" s="110">
        <v>0</v>
      </c>
      <c r="F19" s="110" t="s">
        <v>284</v>
      </c>
      <c r="G19" s="89"/>
      <c r="H19" s="110">
        <v>0.93</v>
      </c>
      <c r="I19" s="110" t="s">
        <v>165</v>
      </c>
      <c r="J19" s="107">
        <v>0.01</v>
      </c>
      <c r="K19" s="107">
        <v>4.5899999999999996E-2</v>
      </c>
      <c r="L19" s="86">
        <v>2680612</v>
      </c>
      <c r="M19" s="86">
        <v>95.93</v>
      </c>
      <c r="N19" s="86">
        <v>0</v>
      </c>
      <c r="O19" s="86">
        <v>2571.5100000000002</v>
      </c>
      <c r="P19" s="107">
        <v>1E-4</v>
      </c>
      <c r="Q19" s="107">
        <v>4.0500000000000001E-2</v>
      </c>
      <c r="R19" s="107">
        <v>6.1999999999999998E-3</v>
      </c>
    </row>
    <row r="20" spans="2:18" customFormat="1" ht="15.75">
      <c r="B20" s="58" t="s">
        <v>289</v>
      </c>
      <c r="C20" s="110">
        <v>1180660</v>
      </c>
      <c r="D20" s="110" t="s">
        <v>142</v>
      </c>
      <c r="E20" s="110">
        <v>0</v>
      </c>
      <c r="F20" s="110" t="s">
        <v>284</v>
      </c>
      <c r="G20" s="89"/>
      <c r="H20" s="110">
        <v>8.44</v>
      </c>
      <c r="I20" s="110" t="s">
        <v>165</v>
      </c>
      <c r="J20" s="107">
        <v>4.0000000000000001E-3</v>
      </c>
      <c r="K20" s="107">
        <v>3.7499999999999999E-2</v>
      </c>
      <c r="L20" s="86">
        <v>5861665</v>
      </c>
      <c r="M20" s="86">
        <v>82.62</v>
      </c>
      <c r="N20" s="86">
        <v>0</v>
      </c>
      <c r="O20" s="86">
        <v>4842.91</v>
      </c>
      <c r="P20" s="107">
        <v>5.0000000000000001E-4</v>
      </c>
      <c r="Q20" s="107">
        <v>7.6200000000000004E-2</v>
      </c>
      <c r="R20" s="107">
        <v>1.1599999999999999E-2</v>
      </c>
    </row>
    <row r="21" spans="2:18" customFormat="1" ht="15.75">
      <c r="B21" s="58" t="s">
        <v>290</v>
      </c>
      <c r="C21" s="110">
        <v>1130848</v>
      </c>
      <c r="D21" s="110" t="s">
        <v>142</v>
      </c>
      <c r="E21" s="110">
        <v>0</v>
      </c>
      <c r="F21" s="110" t="s">
        <v>284</v>
      </c>
      <c r="G21" s="89"/>
      <c r="H21" s="110">
        <v>0.99</v>
      </c>
      <c r="I21" s="110" t="s">
        <v>165</v>
      </c>
      <c r="J21" s="107">
        <v>3.7499999999999999E-2</v>
      </c>
      <c r="K21" s="107">
        <v>4.3099999999999999E-2</v>
      </c>
      <c r="L21" s="86">
        <v>4199923</v>
      </c>
      <c r="M21" s="86">
        <v>99.5</v>
      </c>
      <c r="N21" s="86">
        <v>194.99700000000001</v>
      </c>
      <c r="O21" s="86">
        <v>4373.92</v>
      </c>
      <c r="P21" s="107">
        <v>2.0000000000000001E-4</v>
      </c>
      <c r="Q21" s="107">
        <v>6.88E-2</v>
      </c>
      <c r="R21" s="107">
        <v>1.0500000000000001E-2</v>
      </c>
    </row>
    <row r="22" spans="2:18" customFormat="1" ht="15.75">
      <c r="B22" s="58" t="s">
        <v>291</v>
      </c>
      <c r="C22" s="110">
        <v>1139344</v>
      </c>
      <c r="D22" s="110" t="s">
        <v>142</v>
      </c>
      <c r="E22" s="110">
        <v>0</v>
      </c>
      <c r="F22" s="110" t="s">
        <v>284</v>
      </c>
      <c r="G22" s="89"/>
      <c r="H22" s="110">
        <v>3.87</v>
      </c>
      <c r="I22" s="110" t="s">
        <v>165</v>
      </c>
      <c r="J22" s="107">
        <v>0.02</v>
      </c>
      <c r="K22" s="107">
        <v>3.8199999999999998E-2</v>
      </c>
      <c r="L22" s="86">
        <v>5447998</v>
      </c>
      <c r="M22" s="86">
        <v>93.4</v>
      </c>
      <c r="N22" s="86">
        <v>108.96</v>
      </c>
      <c r="O22" s="86">
        <v>5197.3900000000003</v>
      </c>
      <c r="P22" s="107">
        <v>2.9999999999999997E-4</v>
      </c>
      <c r="Q22" s="107">
        <v>8.1799999999999998E-2</v>
      </c>
      <c r="R22" s="107">
        <v>1.2500000000000001E-2</v>
      </c>
    </row>
    <row r="23" spans="2:18" customFormat="1" ht="15.75">
      <c r="B23" s="58" t="s">
        <v>292</v>
      </c>
      <c r="C23" s="110">
        <v>1160985</v>
      </c>
      <c r="D23" s="110" t="s">
        <v>142</v>
      </c>
      <c r="E23" s="110">
        <v>0</v>
      </c>
      <c r="F23" s="110" t="s">
        <v>284</v>
      </c>
      <c r="G23" s="89"/>
      <c r="H23" s="110">
        <v>6.77</v>
      </c>
      <c r="I23" s="110" t="s">
        <v>165</v>
      </c>
      <c r="J23" s="107">
        <v>0.01</v>
      </c>
      <c r="K23" s="107">
        <v>3.7400000000000003E-2</v>
      </c>
      <c r="L23" s="86">
        <v>6421559</v>
      </c>
      <c r="M23" s="86">
        <v>83.41</v>
      </c>
      <c r="N23" s="86">
        <v>64.215999999999994</v>
      </c>
      <c r="O23" s="86">
        <v>5420.44</v>
      </c>
      <c r="P23" s="107">
        <v>2.9999999999999997E-4</v>
      </c>
      <c r="Q23" s="107">
        <v>8.5299999999999987E-2</v>
      </c>
      <c r="R23" s="107">
        <v>1.3000000000000001E-2</v>
      </c>
    </row>
    <row r="24" spans="2:18" customFormat="1" ht="15.75">
      <c r="B24" s="58" t="s">
        <v>293</v>
      </c>
      <c r="C24" s="110">
        <v>1162668</v>
      </c>
      <c r="D24" s="110" t="s">
        <v>142</v>
      </c>
      <c r="E24" s="110">
        <v>0</v>
      </c>
      <c r="F24" s="110" t="s">
        <v>284</v>
      </c>
      <c r="G24" s="89"/>
      <c r="H24" s="110">
        <v>2.06</v>
      </c>
      <c r="I24" s="110" t="s">
        <v>165</v>
      </c>
      <c r="J24" s="107">
        <v>5.0000000000000001E-3</v>
      </c>
      <c r="K24" s="107">
        <v>4.0899999999999999E-2</v>
      </c>
      <c r="L24" s="86">
        <v>2682661</v>
      </c>
      <c r="M24" s="86">
        <v>93.45</v>
      </c>
      <c r="N24" s="86">
        <v>0</v>
      </c>
      <c r="O24" s="86">
        <v>2506.9499999999998</v>
      </c>
      <c r="P24" s="107">
        <v>1E-4</v>
      </c>
      <c r="Q24" s="107">
        <v>3.9399999999999998E-2</v>
      </c>
      <c r="R24" s="107">
        <v>6.0000000000000001E-3</v>
      </c>
    </row>
    <row r="25" spans="2:18" customFormat="1" ht="15.75">
      <c r="B25" s="58" t="s">
        <v>294</v>
      </c>
      <c r="C25" s="110">
        <v>1150879</v>
      </c>
      <c r="D25" s="110" t="s">
        <v>142</v>
      </c>
      <c r="E25" s="110">
        <v>0</v>
      </c>
      <c r="F25" s="110" t="s">
        <v>284</v>
      </c>
      <c r="G25" s="89"/>
      <c r="H25" s="110">
        <v>5.16</v>
      </c>
      <c r="I25" s="110" t="s">
        <v>165</v>
      </c>
      <c r="J25" s="107">
        <v>2.2499999999999999E-2</v>
      </c>
      <c r="K25" s="107">
        <v>3.7499999999999999E-2</v>
      </c>
      <c r="L25" s="86">
        <v>11091572</v>
      </c>
      <c r="M25" s="86">
        <v>93.8</v>
      </c>
      <c r="N25" s="86">
        <v>0</v>
      </c>
      <c r="O25" s="86">
        <v>10403.9</v>
      </c>
      <c r="P25" s="107">
        <v>5.0000000000000001E-4</v>
      </c>
      <c r="Q25" s="107">
        <v>0.16370000000000001</v>
      </c>
      <c r="R25" s="107">
        <v>2.4900000000000002E-2</v>
      </c>
    </row>
    <row r="26" spans="2:18" customFormat="1" ht="15.75">
      <c r="B26" s="58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86"/>
      <c r="P26" s="107"/>
      <c r="Q26" s="107">
        <v>0</v>
      </c>
      <c r="R26" s="107"/>
    </row>
    <row r="27" spans="2:18" customFormat="1" ht="15.75">
      <c r="B27" s="57" t="s">
        <v>67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85"/>
      <c r="P27" s="106"/>
      <c r="Q27" s="106"/>
      <c r="R27" s="106"/>
    </row>
    <row r="28" spans="2:18" customFormat="1" ht="15.75">
      <c r="B28" s="58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86"/>
      <c r="P28" s="107"/>
      <c r="Q28" s="107">
        <v>0</v>
      </c>
      <c r="R28" s="107"/>
    </row>
    <row r="29" spans="2:18" customFormat="1" ht="15.75">
      <c r="B29" s="57" t="s">
        <v>231</v>
      </c>
      <c r="C29" s="111"/>
      <c r="D29" s="111"/>
      <c r="E29" s="111"/>
      <c r="F29" s="111"/>
      <c r="G29" s="88"/>
      <c r="H29" s="111"/>
      <c r="I29" s="111"/>
      <c r="J29" s="106"/>
      <c r="K29" s="106"/>
      <c r="L29" s="85"/>
      <c r="M29" s="85"/>
      <c r="N29" s="85"/>
      <c r="O29" s="85"/>
      <c r="P29" s="106"/>
      <c r="Q29" s="106"/>
      <c r="R29" s="106"/>
    </row>
    <row r="30" spans="2:18" customFormat="1" ht="31.5">
      <c r="B30" s="57" t="s">
        <v>76</v>
      </c>
      <c r="C30" s="111"/>
      <c r="D30" s="111"/>
      <c r="E30" s="111"/>
      <c r="F30" s="111"/>
      <c r="G30" s="88"/>
      <c r="H30" s="111"/>
      <c r="I30" s="111"/>
      <c r="J30" s="106"/>
      <c r="K30" s="106"/>
      <c r="L30" s="85"/>
      <c r="M30" s="85"/>
      <c r="N30" s="85"/>
      <c r="O30" s="85"/>
      <c r="P30" s="106"/>
      <c r="Q30" s="106"/>
      <c r="R30" s="106"/>
    </row>
    <row r="31" spans="2:18" customFormat="1" ht="15.75">
      <c r="B31" s="58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86"/>
      <c r="P31" s="107"/>
      <c r="Q31" s="107">
        <v>0</v>
      </c>
      <c r="R31" s="107"/>
    </row>
    <row r="32" spans="2:18" customFormat="1" ht="15.75">
      <c r="B32" s="57" t="s">
        <v>77</v>
      </c>
      <c r="C32" s="111"/>
      <c r="D32" s="111"/>
      <c r="E32" s="111"/>
      <c r="F32" s="111"/>
      <c r="G32" s="88"/>
      <c r="H32" s="111"/>
      <c r="I32" s="111"/>
      <c r="J32" s="106"/>
      <c r="K32" s="106"/>
      <c r="L32" s="85"/>
      <c r="M32" s="85"/>
      <c r="N32" s="85"/>
      <c r="O32" s="85"/>
      <c r="P32" s="106"/>
      <c r="Q32" s="106"/>
      <c r="R32" s="106"/>
    </row>
    <row r="33" spans="2:18" customFormat="1" ht="15.75">
      <c r="B33" s="113" t="s">
        <v>268</v>
      </c>
      <c r="C33" s="110"/>
      <c r="D33" s="110"/>
      <c r="E33" s="110"/>
      <c r="F33" s="110"/>
      <c r="G33" s="89"/>
      <c r="H33" s="110"/>
      <c r="I33" s="110"/>
      <c r="J33" s="107"/>
      <c r="K33" s="107"/>
      <c r="L33" s="86"/>
      <c r="M33" s="86"/>
      <c r="N33" s="86"/>
      <c r="O33" s="86"/>
      <c r="P33" s="107"/>
      <c r="Q33" s="107">
        <v>0</v>
      </c>
      <c r="R33" s="107"/>
    </row>
    <row r="34" spans="2:18">
      <c r="B34" s="6" t="s">
        <v>133</v>
      </c>
      <c r="C34" s="1"/>
      <c r="D34" s="1"/>
    </row>
    <row r="35" spans="2:18">
      <c r="B35" s="6" t="s">
        <v>245</v>
      </c>
      <c r="C35" s="1"/>
      <c r="D35" s="1"/>
    </row>
    <row r="36" spans="2:18">
      <c r="B36" s="142" t="s">
        <v>246</v>
      </c>
      <c r="C36" s="142"/>
      <c r="D36" s="142"/>
    </row>
    <row r="37" spans="2:18">
      <c r="B37" s="132" t="s">
        <v>256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</row>
    <row r="38" spans="2:18">
      <c r="C38" s="1"/>
      <c r="D38" s="1"/>
    </row>
    <row r="39" spans="2:18">
      <c r="C39" s="1"/>
      <c r="D39" s="1"/>
    </row>
    <row r="40" spans="2:18"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37:R37"/>
    <mergeCell ref="B6:R6"/>
    <mergeCell ref="B7:R7"/>
    <mergeCell ref="B36:D36"/>
  </mergeCells>
  <phoneticPr fontId="4" type="noConversion"/>
  <dataValidations count="1">
    <dataValidation allowBlank="1" showInputMessage="1" showErrorMessage="1" sqref="S34:XFD1048576 A34:A1048576 A5:XFD11 B38:R1048576 B34:D35 E34:R36 B36" xr:uid="{00000000-0002-0000-0200-000000000000}"/>
  </dataValidations>
  <pageMargins left="0" right="0" top="0.5" bottom="0.5" header="0" footer="0.25"/>
  <pageSetup paperSize="9" scale="72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281</v>
      </c>
    </row>
    <row r="4" spans="2:18">
      <c r="B4" s="79" t="s">
        <v>282</v>
      </c>
    </row>
    <row r="6" spans="2:18" ht="26.25" customHeight="1">
      <c r="B6" s="145" t="s">
        <v>213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212</v>
      </c>
      <c r="C10" s="82"/>
      <c r="D10" s="82"/>
      <c r="E10" s="82"/>
      <c r="F10" s="82"/>
      <c r="G10" s="87"/>
      <c r="H10" s="82"/>
      <c r="I10" s="82"/>
      <c r="J10" s="105"/>
      <c r="K10" s="105"/>
      <c r="L10" s="81"/>
      <c r="M10" s="81"/>
      <c r="N10" s="105"/>
      <c r="O10" s="105"/>
      <c r="P10" s="105"/>
      <c r="Q10" s="5"/>
    </row>
    <row r="11" spans="2:18" customFormat="1" ht="20.25" customHeight="1">
      <c r="B11" s="57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5.75">
      <c r="B12" s="57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75">
      <c r="B13" s="65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5.75">
      <c r="B14" s="57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75">
      <c r="B15" s="65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5.75">
      <c r="B16" s="57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75">
      <c r="B17" s="65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5.75">
      <c r="B18" s="57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75">
      <c r="B19" s="65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5.75">
      <c r="B20" s="57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5.75">
      <c r="B21" s="57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75">
      <c r="B22" s="65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5.75">
      <c r="B23" s="57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75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2" t="s">
        <v>256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topLeftCell="A6" workbookViewId="0">
      <selection activeCell="I4" sqref="I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79" t="s">
        <v>279</v>
      </c>
    </row>
    <row r="2" spans="2:68">
      <c r="B2" s="79" t="s">
        <v>280</v>
      </c>
    </row>
    <row r="3" spans="2:68">
      <c r="B3" s="79" t="s">
        <v>281</v>
      </c>
    </row>
    <row r="4" spans="2:68">
      <c r="B4" s="79" t="s">
        <v>282</v>
      </c>
    </row>
    <row r="6" spans="2:68" ht="26.25" customHeight="1">
      <c r="B6" s="139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6" t="s">
        <v>141</v>
      </c>
      <c r="E8" s="50" t="s">
        <v>217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173</v>
      </c>
      <c r="T10" s="62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4" t="s">
        <v>48</v>
      </c>
      <c r="C11" s="82"/>
      <c r="D11" s="82"/>
      <c r="E11" s="82"/>
      <c r="F11" s="82"/>
      <c r="G11" s="82"/>
      <c r="H11" s="82"/>
      <c r="I11" s="82"/>
      <c r="J11" s="87"/>
      <c r="K11" s="82"/>
      <c r="L11" s="82"/>
      <c r="M11" s="105"/>
      <c r="N11" s="105"/>
      <c r="O11" s="81"/>
      <c r="P11" s="81"/>
      <c r="Q11" s="81"/>
      <c r="R11" s="81"/>
      <c r="S11" s="105"/>
      <c r="T11" s="105"/>
      <c r="U11" s="105"/>
      <c r="V11" s="5"/>
      <c r="BK11" s="1"/>
      <c r="BL11" s="3"/>
      <c r="BM11" s="1"/>
      <c r="BP11" s="1"/>
    </row>
    <row r="12" spans="2:68" customFormat="1" ht="15.75">
      <c r="B12" s="57" t="s">
        <v>232</v>
      </c>
      <c r="C12" s="111"/>
      <c r="D12" s="111"/>
      <c r="E12" s="111"/>
      <c r="F12" s="111"/>
      <c r="G12" s="111"/>
      <c r="H12" s="111"/>
      <c r="I12" s="111"/>
      <c r="J12" s="88"/>
      <c r="K12" s="111"/>
      <c r="L12" s="111"/>
      <c r="M12" s="106"/>
      <c r="N12" s="106"/>
      <c r="O12" s="85"/>
      <c r="P12" s="85"/>
      <c r="Q12" s="85"/>
      <c r="R12" s="85"/>
      <c r="S12" s="106"/>
      <c r="T12" s="106"/>
      <c r="U12" s="106"/>
    </row>
    <row r="13" spans="2:68" customFormat="1" ht="15.75">
      <c r="B13" s="57" t="s">
        <v>32</v>
      </c>
      <c r="C13" s="111"/>
      <c r="D13" s="111"/>
      <c r="E13" s="111"/>
      <c r="F13" s="111"/>
      <c r="G13" s="111"/>
      <c r="H13" s="111"/>
      <c r="I13" s="111"/>
      <c r="J13" s="88"/>
      <c r="K13" s="111"/>
      <c r="L13" s="111"/>
      <c r="M13" s="106"/>
      <c r="N13" s="106"/>
      <c r="O13" s="85"/>
      <c r="P13" s="85"/>
      <c r="Q13" s="85"/>
      <c r="R13" s="85"/>
      <c r="S13" s="106"/>
      <c r="T13" s="106"/>
      <c r="U13" s="106"/>
    </row>
    <row r="14" spans="2:68" customFormat="1" ht="15.75">
      <c r="B14" s="58" t="s">
        <v>268</v>
      </c>
      <c r="C14" s="110"/>
      <c r="D14" s="110"/>
      <c r="E14" s="110"/>
      <c r="F14" s="110"/>
      <c r="G14" s="110"/>
      <c r="H14" s="110"/>
      <c r="I14" s="110"/>
      <c r="J14" s="89"/>
      <c r="K14" s="110"/>
      <c r="L14" s="110"/>
      <c r="M14" s="107"/>
      <c r="N14" s="107"/>
      <c r="O14" s="86"/>
      <c r="P14" s="86"/>
      <c r="Q14" s="86"/>
      <c r="R14" s="86"/>
      <c r="S14" s="107"/>
      <c r="T14" s="107"/>
      <c r="U14" s="107"/>
    </row>
    <row r="15" spans="2:68" customFormat="1" ht="15.75">
      <c r="B15" s="57" t="s">
        <v>49</v>
      </c>
      <c r="C15" s="111"/>
      <c r="D15" s="111"/>
      <c r="E15" s="111"/>
      <c r="F15" s="111"/>
      <c r="G15" s="111"/>
      <c r="H15" s="111"/>
      <c r="I15" s="111"/>
      <c r="J15" s="88"/>
      <c r="K15" s="111"/>
      <c r="L15" s="111"/>
      <c r="M15" s="106"/>
      <c r="N15" s="106"/>
      <c r="O15" s="85"/>
      <c r="P15" s="85"/>
      <c r="Q15" s="85"/>
      <c r="R15" s="85"/>
      <c r="S15" s="106"/>
      <c r="T15" s="106"/>
      <c r="U15" s="106"/>
    </row>
    <row r="16" spans="2:68" customFormat="1" ht="15.75">
      <c r="B16" s="58" t="s">
        <v>268</v>
      </c>
      <c r="C16" s="110"/>
      <c r="D16" s="110"/>
      <c r="E16" s="110"/>
      <c r="F16" s="110"/>
      <c r="G16" s="110"/>
      <c r="H16" s="110"/>
      <c r="I16" s="110"/>
      <c r="J16" s="89"/>
      <c r="K16" s="110"/>
      <c r="L16" s="110"/>
      <c r="M16" s="107"/>
      <c r="N16" s="107"/>
      <c r="O16" s="86"/>
      <c r="P16" s="86"/>
      <c r="Q16" s="86"/>
      <c r="R16" s="86"/>
      <c r="S16" s="107"/>
      <c r="T16" s="107"/>
      <c r="U16" s="107"/>
    </row>
    <row r="17" spans="1:21" customFormat="1" ht="15.75">
      <c r="B17" s="57" t="s">
        <v>50</v>
      </c>
      <c r="C17" s="111"/>
      <c r="D17" s="111"/>
      <c r="E17" s="111"/>
      <c r="F17" s="111"/>
      <c r="G17" s="111"/>
      <c r="H17" s="111"/>
      <c r="I17" s="111"/>
      <c r="J17" s="88"/>
      <c r="K17" s="111"/>
      <c r="L17" s="111"/>
      <c r="M17" s="106"/>
      <c r="N17" s="106"/>
      <c r="O17" s="85"/>
      <c r="P17" s="85"/>
      <c r="Q17" s="85"/>
      <c r="R17" s="85"/>
      <c r="S17" s="106"/>
      <c r="T17" s="106"/>
      <c r="U17" s="106"/>
    </row>
    <row r="18" spans="1:21" customFormat="1" ht="15.75">
      <c r="B18" s="58" t="s">
        <v>268</v>
      </c>
      <c r="C18" s="110"/>
      <c r="D18" s="110"/>
      <c r="E18" s="110"/>
      <c r="F18" s="110"/>
      <c r="G18" s="110"/>
      <c r="H18" s="110"/>
      <c r="I18" s="110"/>
      <c r="J18" s="89"/>
      <c r="K18" s="110"/>
      <c r="L18" s="110"/>
      <c r="M18" s="107"/>
      <c r="N18" s="107"/>
      <c r="O18" s="86"/>
      <c r="P18" s="86"/>
      <c r="Q18" s="86"/>
      <c r="R18" s="86"/>
      <c r="S18" s="107"/>
      <c r="T18" s="107"/>
      <c r="U18" s="107"/>
    </row>
    <row r="19" spans="1:21" customFormat="1" ht="15.75">
      <c r="B19" s="57" t="s">
        <v>231</v>
      </c>
      <c r="C19" s="111"/>
      <c r="D19" s="111"/>
      <c r="E19" s="111"/>
      <c r="F19" s="111"/>
      <c r="G19" s="111"/>
      <c r="H19" s="111"/>
      <c r="I19" s="111"/>
      <c r="J19" s="88"/>
      <c r="K19" s="111"/>
      <c r="L19" s="111"/>
      <c r="M19" s="106"/>
      <c r="N19" s="106"/>
      <c r="O19" s="85"/>
      <c r="P19" s="85"/>
      <c r="Q19" s="85"/>
      <c r="R19" s="85"/>
      <c r="S19" s="106"/>
      <c r="T19" s="106"/>
      <c r="U19" s="106"/>
    </row>
    <row r="20" spans="1:21" customFormat="1" ht="15.75">
      <c r="B20" s="57" t="s">
        <v>79</v>
      </c>
      <c r="C20" s="111"/>
      <c r="D20" s="111"/>
      <c r="E20" s="111"/>
      <c r="F20" s="111"/>
      <c r="G20" s="111"/>
      <c r="H20" s="111"/>
      <c r="I20" s="111"/>
      <c r="J20" s="88"/>
      <c r="K20" s="111"/>
      <c r="L20" s="111"/>
      <c r="M20" s="106"/>
      <c r="N20" s="106"/>
      <c r="O20" s="85"/>
      <c r="P20" s="85"/>
      <c r="Q20" s="85"/>
      <c r="R20" s="85"/>
      <c r="S20" s="106"/>
      <c r="T20" s="106"/>
      <c r="U20" s="106"/>
    </row>
    <row r="21" spans="1:21" customFormat="1" ht="15.75">
      <c r="B21" s="58" t="s">
        <v>268</v>
      </c>
      <c r="C21" s="110"/>
      <c r="D21" s="110"/>
      <c r="E21" s="110"/>
      <c r="F21" s="110"/>
      <c r="G21" s="110"/>
      <c r="H21" s="110"/>
      <c r="I21" s="110"/>
      <c r="J21" s="89"/>
      <c r="K21" s="110"/>
      <c r="L21" s="110"/>
      <c r="M21" s="107"/>
      <c r="N21" s="107"/>
      <c r="O21" s="86"/>
      <c r="P21" s="86"/>
      <c r="Q21" s="86"/>
      <c r="R21" s="86"/>
      <c r="S21" s="107"/>
      <c r="T21" s="107"/>
      <c r="U21" s="107"/>
    </row>
    <row r="22" spans="1:21" customFormat="1" ht="15.75">
      <c r="B22" s="57" t="s">
        <v>78</v>
      </c>
      <c r="C22" s="111"/>
      <c r="D22" s="111"/>
      <c r="E22" s="111"/>
      <c r="F22" s="111"/>
      <c r="G22" s="111"/>
      <c r="H22" s="111"/>
      <c r="I22" s="111"/>
      <c r="J22" s="88"/>
      <c r="K22" s="111"/>
      <c r="L22" s="111"/>
      <c r="M22" s="106"/>
      <c r="N22" s="106"/>
      <c r="O22" s="85"/>
      <c r="P22" s="85"/>
      <c r="Q22" s="85"/>
      <c r="R22" s="85"/>
      <c r="S22" s="106"/>
      <c r="T22" s="106"/>
      <c r="U22" s="106"/>
    </row>
    <row r="23" spans="1:21" customFormat="1" ht="15.75">
      <c r="B23" s="113" t="s">
        <v>268</v>
      </c>
      <c r="C23" s="110"/>
      <c r="D23" s="110"/>
      <c r="E23" s="110"/>
      <c r="F23" s="110"/>
      <c r="G23" s="110"/>
      <c r="H23" s="110"/>
      <c r="I23" s="110"/>
      <c r="J23" s="89"/>
      <c r="K23" s="110"/>
      <c r="L23" s="110"/>
      <c r="M23" s="107"/>
      <c r="N23" s="107"/>
      <c r="O23" s="86"/>
      <c r="P23" s="86"/>
      <c r="Q23" s="86"/>
      <c r="R23" s="86"/>
      <c r="S23" s="107"/>
      <c r="T23" s="107"/>
      <c r="U23" s="107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2" t="s">
        <v>256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19CBB8BD-40CF-4E11-8FAF-AFC3B6C976B8}"/>
  </dataValidations>
  <pageMargins left="0" right="0" top="0.5" bottom="0.5" header="0" footer="0.25"/>
  <pageSetup paperSize="9" scale="70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A6" zoomScale="85" zoomScaleNormal="85" workbookViewId="0">
      <selection activeCell="G5" sqref="G5"/>
    </sheetView>
  </sheetViews>
  <sheetFormatPr defaultColWidth="9.140625" defaultRowHeight="18"/>
  <cols>
    <col min="1" max="1" width="6.28515625" style="1" customWidth="1"/>
    <col min="2" max="2" width="59.7109375" style="2" customWidth="1"/>
    <col min="3" max="3" width="9.85546875" style="2" bestFit="1" customWidth="1"/>
    <col min="4" max="4" width="10.28515625" style="2" bestFit="1" customWidth="1"/>
    <col min="5" max="5" width="5.28515625" style="2" bestFit="1" customWidth="1"/>
    <col min="6" max="6" width="6.7109375" style="2" bestFit="1" customWidth="1"/>
    <col min="7" max="7" width="18.140625" style="1" bestFit="1" customWidth="1"/>
    <col min="8" max="8" width="7.28515625" style="1" bestFit="1" customWidth="1"/>
    <col min="9" max="9" width="11.7109375" style="1" bestFit="1" customWidth="1"/>
    <col min="10" max="10" width="6.7109375" style="1" bestFit="1" customWidth="1"/>
    <col min="11" max="11" width="7.7109375" style="1" bestFit="1" customWidth="1"/>
    <col min="12" max="12" width="9.85546875" style="1" bestFit="1" customWidth="1"/>
    <col min="13" max="13" width="7.85546875" style="1" bestFit="1" customWidth="1"/>
    <col min="14" max="14" width="8.85546875" style="1" bestFit="1" customWidth="1"/>
    <col min="15" max="15" width="17" style="1" bestFit="1" customWidth="1"/>
    <col min="16" max="16" width="8.28515625" style="1" bestFit="1" customWidth="1"/>
    <col min="17" max="17" width="7.42578125" style="1" bestFit="1" customWidth="1"/>
    <col min="18" max="18" width="12.5703125" style="1" bestFit="1" customWidth="1"/>
    <col min="19" max="19" width="10.7109375" style="1" bestFit="1" customWidth="1"/>
    <col min="20" max="20" width="8.85546875" style="1" bestFit="1" customWidth="1"/>
    <col min="21" max="21" width="10.140625" style="1" bestFit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79" t="s">
        <v>279</v>
      </c>
    </row>
    <row r="2" spans="2:66">
      <c r="B2" s="79" t="s">
        <v>280</v>
      </c>
    </row>
    <row r="3" spans="2:66">
      <c r="B3" s="79" t="s">
        <v>281</v>
      </c>
    </row>
    <row r="4" spans="2:66">
      <c r="B4" s="79" t="s">
        <v>282</v>
      </c>
    </row>
    <row r="6" spans="2:66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3">
      <c r="B8" s="19" t="s">
        <v>136</v>
      </c>
      <c r="C8" s="24" t="s">
        <v>47</v>
      </c>
      <c r="D8" s="76" t="s">
        <v>141</v>
      </c>
      <c r="E8" s="50" t="s">
        <v>217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5.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173</v>
      </c>
      <c r="T10" s="59" t="s">
        <v>218</v>
      </c>
      <c r="U10" s="61" t="s">
        <v>241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7"/>
      <c r="K11" s="82">
        <v>3.44</v>
      </c>
      <c r="L11" s="82"/>
      <c r="M11" s="105"/>
      <c r="N11" s="105">
        <v>4.2000000000000003E-2</v>
      </c>
      <c r="O11" s="81">
        <v>43397624.770000003</v>
      </c>
      <c r="P11" s="81"/>
      <c r="Q11" s="81"/>
      <c r="R11" s="81">
        <v>43213.3</v>
      </c>
      <c r="S11" s="105"/>
      <c r="T11" s="105"/>
      <c r="U11" s="105">
        <v>0.1036</v>
      </c>
      <c r="V11" s="5"/>
      <c r="BI11" s="1"/>
      <c r="BJ11" s="3"/>
      <c r="BK11" s="1"/>
      <c r="BN11" s="1"/>
    </row>
    <row r="12" spans="2:66" customFormat="1" ht="15.75">
      <c r="B12" s="57" t="s">
        <v>232</v>
      </c>
      <c r="C12" s="111"/>
      <c r="D12" s="111"/>
      <c r="E12" s="111"/>
      <c r="F12" s="111"/>
      <c r="G12" s="111"/>
      <c r="H12" s="111"/>
      <c r="I12" s="111"/>
      <c r="J12" s="88"/>
      <c r="K12" s="111">
        <v>3.44</v>
      </c>
      <c r="L12" s="111"/>
      <c r="M12" s="106"/>
      <c r="N12" s="106">
        <v>4.2000000000000003E-2</v>
      </c>
      <c r="O12" s="85">
        <v>43397624.770000003</v>
      </c>
      <c r="P12" s="85"/>
      <c r="Q12" s="85"/>
      <c r="R12" s="85">
        <v>43213.3</v>
      </c>
      <c r="S12" s="106"/>
      <c r="T12" s="106"/>
      <c r="U12" s="106">
        <v>0.1036</v>
      </c>
    </row>
    <row r="13" spans="2:66" customFormat="1" ht="15.75">
      <c r="B13" s="57" t="s">
        <v>32</v>
      </c>
      <c r="C13" s="111"/>
      <c r="D13" s="111"/>
      <c r="E13" s="111"/>
      <c r="F13" s="111"/>
      <c r="G13" s="111"/>
      <c r="H13" s="111"/>
      <c r="I13" s="111"/>
      <c r="J13" s="88"/>
      <c r="K13" s="111">
        <v>4.43</v>
      </c>
      <c r="L13" s="111"/>
      <c r="M13" s="106"/>
      <c r="N13" s="106">
        <v>2.6699999999999998E-2</v>
      </c>
      <c r="O13" s="85">
        <v>20617829.120000001</v>
      </c>
      <c r="P13" s="85"/>
      <c r="Q13" s="85"/>
      <c r="R13" s="85">
        <v>21486.28</v>
      </c>
      <c r="S13" s="106"/>
      <c r="T13" s="106"/>
      <c r="U13" s="106">
        <v>5.1500000000000004E-2</v>
      </c>
    </row>
    <row r="14" spans="2:66" customFormat="1" ht="15.75">
      <c r="B14" s="58" t="s">
        <v>295</v>
      </c>
      <c r="C14" s="110">
        <v>2310282</v>
      </c>
      <c r="D14" s="110" t="s">
        <v>142</v>
      </c>
      <c r="E14" s="110"/>
      <c r="F14" s="110">
        <v>695</v>
      </c>
      <c r="G14" s="110" t="s">
        <v>296</v>
      </c>
      <c r="H14" s="110" t="s">
        <v>297</v>
      </c>
      <c r="I14" s="110" t="s">
        <v>298</v>
      </c>
      <c r="J14" s="89"/>
      <c r="K14" s="110">
        <v>3.2</v>
      </c>
      <c r="L14" s="110" t="s">
        <v>165</v>
      </c>
      <c r="M14" s="107">
        <v>3.8E-3</v>
      </c>
      <c r="N14" s="107">
        <v>1.84E-2</v>
      </c>
      <c r="O14" s="86">
        <v>2828000</v>
      </c>
      <c r="P14" s="86">
        <v>102.81</v>
      </c>
      <c r="Q14" s="86">
        <v>0</v>
      </c>
      <c r="R14" s="86">
        <v>2907.47</v>
      </c>
      <c r="S14" s="107">
        <v>8.9999999999999998E-4</v>
      </c>
      <c r="T14" s="107">
        <v>6.7299999999999999E-2</v>
      </c>
      <c r="U14" s="107">
        <v>6.9999999999999993E-3</v>
      </c>
    </row>
    <row r="15" spans="2:66" customFormat="1" ht="15.75">
      <c r="B15" s="58" t="s">
        <v>299</v>
      </c>
      <c r="C15" s="110">
        <v>1158468</v>
      </c>
      <c r="D15" s="110" t="s">
        <v>142</v>
      </c>
      <c r="E15" s="110"/>
      <c r="F15" s="110">
        <v>1150</v>
      </c>
      <c r="G15" s="110" t="s">
        <v>157</v>
      </c>
      <c r="H15" s="110" t="s">
        <v>297</v>
      </c>
      <c r="I15" s="110" t="s">
        <v>298</v>
      </c>
      <c r="J15" s="89"/>
      <c r="K15" s="110">
        <v>2.71</v>
      </c>
      <c r="L15" s="110" t="s">
        <v>165</v>
      </c>
      <c r="M15" s="107">
        <v>5.0000000000000001E-3</v>
      </c>
      <c r="N15" s="107">
        <v>1.8200000000000001E-2</v>
      </c>
      <c r="O15" s="86">
        <v>2169000</v>
      </c>
      <c r="P15" s="86">
        <v>102.51</v>
      </c>
      <c r="Q15" s="86">
        <v>0</v>
      </c>
      <c r="R15" s="86">
        <v>2223.44</v>
      </c>
      <c r="S15" s="107">
        <v>2E-3</v>
      </c>
      <c r="T15" s="107">
        <v>5.1500000000000004E-2</v>
      </c>
      <c r="U15" s="107">
        <v>5.3E-3</v>
      </c>
    </row>
    <row r="16" spans="2:66" customFormat="1" ht="15.75">
      <c r="B16" s="58" t="s">
        <v>300</v>
      </c>
      <c r="C16" s="110">
        <v>1158476</v>
      </c>
      <c r="D16" s="110" t="s">
        <v>142</v>
      </c>
      <c r="E16" s="110"/>
      <c r="F16" s="110">
        <v>1150</v>
      </c>
      <c r="G16" s="110" t="s">
        <v>157</v>
      </c>
      <c r="H16" s="110" t="s">
        <v>297</v>
      </c>
      <c r="I16" s="110" t="s">
        <v>298</v>
      </c>
      <c r="J16" s="89"/>
      <c r="K16" s="110">
        <v>12.69</v>
      </c>
      <c r="L16" s="110" t="s">
        <v>165</v>
      </c>
      <c r="M16" s="107">
        <v>2.4500000000000001E-2</v>
      </c>
      <c r="N16" s="107">
        <v>2.4500000000000001E-2</v>
      </c>
      <c r="O16" s="86">
        <v>1213540</v>
      </c>
      <c r="P16" s="86">
        <v>103.05</v>
      </c>
      <c r="Q16" s="86">
        <v>0</v>
      </c>
      <c r="R16" s="86">
        <v>1250.55</v>
      </c>
      <c r="S16" s="107">
        <v>4.0000000000000002E-4</v>
      </c>
      <c r="T16" s="107">
        <v>2.8900000000000002E-2</v>
      </c>
      <c r="U16" s="107">
        <v>3.0000000000000001E-3</v>
      </c>
    </row>
    <row r="17" spans="2:21" customFormat="1" ht="15.75">
      <c r="B17" s="58" t="s">
        <v>301</v>
      </c>
      <c r="C17" s="110">
        <v>1160944</v>
      </c>
      <c r="D17" s="110" t="s">
        <v>142</v>
      </c>
      <c r="E17" s="110"/>
      <c r="F17" s="110">
        <v>1300</v>
      </c>
      <c r="G17" s="110" t="s">
        <v>302</v>
      </c>
      <c r="H17" s="110" t="s">
        <v>303</v>
      </c>
      <c r="I17" s="110" t="s">
        <v>298</v>
      </c>
      <c r="J17" s="89"/>
      <c r="K17" s="110">
        <v>5.93</v>
      </c>
      <c r="L17" s="110" t="s">
        <v>165</v>
      </c>
      <c r="M17" s="107">
        <v>6.5000000000000006E-3</v>
      </c>
      <c r="N17" s="107">
        <v>2.9100000000000001E-2</v>
      </c>
      <c r="O17" s="86">
        <v>2278400</v>
      </c>
      <c r="P17" s="86">
        <v>94.73</v>
      </c>
      <c r="Q17" s="86">
        <v>0</v>
      </c>
      <c r="R17" s="86">
        <v>2158.33</v>
      </c>
      <c r="S17" s="107">
        <v>1E-3</v>
      </c>
      <c r="T17" s="107">
        <v>4.99E-2</v>
      </c>
      <c r="U17" s="107">
        <v>5.1999999999999998E-3</v>
      </c>
    </row>
    <row r="18" spans="2:21" customFormat="1" ht="15.75">
      <c r="B18" s="58" t="s">
        <v>304</v>
      </c>
      <c r="C18" s="110">
        <v>7590219</v>
      </c>
      <c r="D18" s="110" t="s">
        <v>142</v>
      </c>
      <c r="E18" s="110"/>
      <c r="F18" s="110">
        <v>759</v>
      </c>
      <c r="G18" s="110" t="s">
        <v>302</v>
      </c>
      <c r="H18" s="110" t="s">
        <v>303</v>
      </c>
      <c r="I18" s="110" t="s">
        <v>298</v>
      </c>
      <c r="J18" s="89"/>
      <c r="K18" s="110">
        <v>4.1500000000000004</v>
      </c>
      <c r="L18" s="110" t="s">
        <v>165</v>
      </c>
      <c r="M18" s="107">
        <v>5.0000000000000001E-3</v>
      </c>
      <c r="N18" s="107">
        <v>2.9100000000000001E-2</v>
      </c>
      <c r="O18" s="86">
        <v>1917000</v>
      </c>
      <c r="P18" s="86">
        <v>98.42</v>
      </c>
      <c r="Q18" s="86">
        <v>0</v>
      </c>
      <c r="R18" s="86">
        <v>1886.71</v>
      </c>
      <c r="S18" s="107">
        <v>8.9999999999999998E-4</v>
      </c>
      <c r="T18" s="107">
        <v>4.3700000000000003E-2</v>
      </c>
      <c r="U18" s="107">
        <v>4.5000000000000005E-3</v>
      </c>
    </row>
    <row r="19" spans="2:21" customFormat="1" ht="15.75">
      <c r="B19" s="58" t="s">
        <v>305</v>
      </c>
      <c r="C19" s="110">
        <v>3230224</v>
      </c>
      <c r="D19" s="110" t="s">
        <v>142</v>
      </c>
      <c r="E19" s="110"/>
      <c r="F19" s="110">
        <v>323</v>
      </c>
      <c r="G19" s="110" t="s">
        <v>302</v>
      </c>
      <c r="H19" s="110" t="s">
        <v>303</v>
      </c>
      <c r="I19" s="110" t="s">
        <v>298</v>
      </c>
      <c r="J19" s="89"/>
      <c r="K19" s="110">
        <v>0.16</v>
      </c>
      <c r="L19" s="110" t="s">
        <v>165</v>
      </c>
      <c r="M19" s="107">
        <v>5.8499999999999996E-2</v>
      </c>
      <c r="N19" s="107">
        <v>1.6E-2</v>
      </c>
      <c r="O19" s="86">
        <v>80887.89</v>
      </c>
      <c r="P19" s="86">
        <v>121.19</v>
      </c>
      <c r="Q19" s="86">
        <v>0</v>
      </c>
      <c r="R19" s="86">
        <v>98.03</v>
      </c>
      <c r="S19" s="107">
        <v>7.000000000000001E-4</v>
      </c>
      <c r="T19" s="107">
        <v>2.3E-3</v>
      </c>
      <c r="U19" s="107">
        <v>2.0000000000000001E-4</v>
      </c>
    </row>
    <row r="20" spans="2:21" customFormat="1" ht="15.75">
      <c r="B20" s="58" t="s">
        <v>306</v>
      </c>
      <c r="C20" s="110">
        <v>7770217</v>
      </c>
      <c r="D20" s="110" t="s">
        <v>142</v>
      </c>
      <c r="E20" s="110"/>
      <c r="F20" s="110">
        <v>777</v>
      </c>
      <c r="G20" s="110" t="s">
        <v>156</v>
      </c>
      <c r="H20" s="110" t="s">
        <v>303</v>
      </c>
      <c r="I20" s="110" t="s">
        <v>298</v>
      </c>
      <c r="J20" s="89"/>
      <c r="K20" s="110">
        <v>2.84</v>
      </c>
      <c r="L20" s="110" t="s">
        <v>165</v>
      </c>
      <c r="M20" s="107">
        <v>0.05</v>
      </c>
      <c r="N20" s="107">
        <v>2.41E-2</v>
      </c>
      <c r="O20" s="86">
        <v>1496173.4</v>
      </c>
      <c r="P20" s="86">
        <v>117.08</v>
      </c>
      <c r="Q20" s="86">
        <v>0</v>
      </c>
      <c r="R20" s="86">
        <v>1751.72</v>
      </c>
      <c r="S20" s="107">
        <v>2.3999999999999998E-3</v>
      </c>
      <c r="T20" s="107">
        <v>4.0500000000000001E-2</v>
      </c>
      <c r="U20" s="107">
        <v>4.1999999999999997E-3</v>
      </c>
    </row>
    <row r="21" spans="2:21" customFormat="1" ht="15.75">
      <c r="B21" s="58" t="s">
        <v>307</v>
      </c>
      <c r="C21" s="110">
        <v>1110915</v>
      </c>
      <c r="D21" s="110" t="s">
        <v>142</v>
      </c>
      <c r="E21" s="110"/>
      <c r="F21" s="110">
        <v>1063</v>
      </c>
      <c r="G21" s="110" t="s">
        <v>308</v>
      </c>
      <c r="H21" s="110" t="s">
        <v>309</v>
      </c>
      <c r="I21" s="110" t="s">
        <v>298</v>
      </c>
      <c r="J21" s="89"/>
      <c r="K21" s="110">
        <v>6.02</v>
      </c>
      <c r="L21" s="110" t="s">
        <v>165</v>
      </c>
      <c r="M21" s="107">
        <v>5.1500000000000004E-2</v>
      </c>
      <c r="N21" s="107">
        <v>3.0099999999999998E-2</v>
      </c>
      <c r="O21" s="86">
        <v>1003882.45</v>
      </c>
      <c r="P21" s="86">
        <v>151.35</v>
      </c>
      <c r="Q21" s="86">
        <v>0</v>
      </c>
      <c r="R21" s="86">
        <v>1519.38</v>
      </c>
      <c r="S21" s="107">
        <v>2.9999999999999997E-4</v>
      </c>
      <c r="T21" s="107">
        <v>3.5200000000000002E-2</v>
      </c>
      <c r="U21" s="107">
        <v>3.5999999999999999E-3</v>
      </c>
    </row>
    <row r="22" spans="2:21" customFormat="1" ht="15.75">
      <c r="B22" s="58" t="s">
        <v>310</v>
      </c>
      <c r="C22" s="110">
        <v>1134030</v>
      </c>
      <c r="D22" s="110" t="s">
        <v>142</v>
      </c>
      <c r="E22" s="110"/>
      <c r="F22" s="110">
        <v>1367</v>
      </c>
      <c r="G22" s="110" t="s">
        <v>311</v>
      </c>
      <c r="H22" s="110" t="s">
        <v>309</v>
      </c>
      <c r="I22" s="110" t="s">
        <v>298</v>
      </c>
      <c r="J22" s="89"/>
      <c r="K22" s="110">
        <v>2.66</v>
      </c>
      <c r="L22" s="110" t="s">
        <v>165</v>
      </c>
      <c r="M22" s="107">
        <v>2.4E-2</v>
      </c>
      <c r="N22" s="107">
        <v>1.84E-2</v>
      </c>
      <c r="O22" s="86">
        <v>1350000</v>
      </c>
      <c r="P22" s="86">
        <v>111.27</v>
      </c>
      <c r="Q22" s="86">
        <v>0</v>
      </c>
      <c r="R22" s="86">
        <v>1502.15</v>
      </c>
      <c r="S22" s="107">
        <v>4.5999999999999999E-3</v>
      </c>
      <c r="T22" s="107">
        <v>3.4799999999999998E-2</v>
      </c>
      <c r="U22" s="107">
        <v>3.5999999999999999E-3</v>
      </c>
    </row>
    <row r="23" spans="2:21" customFormat="1" ht="15.75">
      <c r="B23" s="58" t="s">
        <v>312</v>
      </c>
      <c r="C23" s="110">
        <v>1134048</v>
      </c>
      <c r="D23" s="110" t="s">
        <v>142</v>
      </c>
      <c r="E23" s="110"/>
      <c r="F23" s="110">
        <v>1367</v>
      </c>
      <c r="G23" s="110" t="s">
        <v>311</v>
      </c>
      <c r="H23" s="110" t="s">
        <v>309</v>
      </c>
      <c r="I23" s="110" t="s">
        <v>298</v>
      </c>
      <c r="J23" s="89"/>
      <c r="K23" s="110">
        <v>3.59</v>
      </c>
      <c r="L23" s="110" t="s">
        <v>165</v>
      </c>
      <c r="M23" s="107">
        <v>2.4E-2</v>
      </c>
      <c r="N23" s="107">
        <v>2.0199999999999999E-2</v>
      </c>
      <c r="O23" s="86">
        <v>1350000</v>
      </c>
      <c r="P23" s="86">
        <v>111.13</v>
      </c>
      <c r="Q23" s="86">
        <v>0</v>
      </c>
      <c r="R23" s="86">
        <v>1500.26</v>
      </c>
      <c r="S23" s="107">
        <v>4.5999999999999999E-3</v>
      </c>
      <c r="T23" s="107">
        <v>3.4700000000000002E-2</v>
      </c>
      <c r="U23" s="107">
        <v>3.5999999999999999E-3</v>
      </c>
    </row>
    <row r="24" spans="2:21" customFormat="1" ht="15.75">
      <c r="B24" s="58" t="s">
        <v>313</v>
      </c>
      <c r="C24" s="110">
        <v>1177526</v>
      </c>
      <c r="D24" s="110" t="s">
        <v>142</v>
      </c>
      <c r="E24" s="110"/>
      <c r="F24" s="110">
        <v>610</v>
      </c>
      <c r="G24" s="110" t="s">
        <v>314</v>
      </c>
      <c r="H24" s="110" t="s">
        <v>315</v>
      </c>
      <c r="I24" s="110" t="s">
        <v>298</v>
      </c>
      <c r="J24" s="89"/>
      <c r="K24" s="110">
        <v>4.49</v>
      </c>
      <c r="L24" s="110" t="s">
        <v>165</v>
      </c>
      <c r="M24" s="107">
        <v>7.4999999999999997E-3</v>
      </c>
      <c r="N24" s="107">
        <v>4.5400000000000003E-2</v>
      </c>
      <c r="O24" s="86">
        <v>1485210</v>
      </c>
      <c r="P24" s="86">
        <v>90.85</v>
      </c>
      <c r="Q24" s="86">
        <v>0</v>
      </c>
      <c r="R24" s="86">
        <v>1349.31</v>
      </c>
      <c r="S24" s="107">
        <v>2.8000000000000004E-3</v>
      </c>
      <c r="T24" s="107">
        <v>3.1200000000000002E-2</v>
      </c>
      <c r="U24" s="107">
        <v>3.2000000000000002E-3</v>
      </c>
    </row>
    <row r="25" spans="2:21" customFormat="1" ht="15.75">
      <c r="B25" s="58" t="s">
        <v>316</v>
      </c>
      <c r="C25" s="110">
        <v>1142595</v>
      </c>
      <c r="D25" s="110" t="s">
        <v>142</v>
      </c>
      <c r="E25" s="110"/>
      <c r="F25" s="110">
        <v>1363</v>
      </c>
      <c r="G25" s="110" t="s">
        <v>317</v>
      </c>
      <c r="H25" s="110" t="s">
        <v>315</v>
      </c>
      <c r="I25" s="110" t="s">
        <v>298</v>
      </c>
      <c r="J25" s="89"/>
      <c r="K25" s="110">
        <v>4</v>
      </c>
      <c r="L25" s="110" t="s">
        <v>165</v>
      </c>
      <c r="M25" s="107">
        <v>1.23E-2</v>
      </c>
      <c r="N25" s="107">
        <v>2.63E-2</v>
      </c>
      <c r="O25" s="86">
        <v>1934500</v>
      </c>
      <c r="P25" s="86">
        <v>104.15</v>
      </c>
      <c r="Q25" s="86">
        <v>0</v>
      </c>
      <c r="R25" s="86">
        <v>2014.78</v>
      </c>
      <c r="S25" s="107">
        <v>1.5E-3</v>
      </c>
      <c r="T25" s="107">
        <v>4.6600000000000003E-2</v>
      </c>
      <c r="U25" s="107">
        <v>4.7999999999999996E-3</v>
      </c>
    </row>
    <row r="26" spans="2:21" customFormat="1" ht="15.75">
      <c r="B26" s="58" t="s">
        <v>318</v>
      </c>
      <c r="C26" s="110">
        <v>1182831</v>
      </c>
      <c r="D26" s="110" t="s">
        <v>142</v>
      </c>
      <c r="E26" s="110"/>
      <c r="F26" s="110">
        <v>136</v>
      </c>
      <c r="G26" s="110" t="s">
        <v>319</v>
      </c>
      <c r="H26" s="110" t="s">
        <v>320</v>
      </c>
      <c r="I26" s="110" t="s">
        <v>161</v>
      </c>
      <c r="J26" s="89"/>
      <c r="K26" s="110">
        <v>4.3600000000000003</v>
      </c>
      <c r="L26" s="110" t="s">
        <v>165</v>
      </c>
      <c r="M26" s="107">
        <v>0.01</v>
      </c>
      <c r="N26" s="107">
        <v>5.2000000000000005E-2</v>
      </c>
      <c r="O26" s="86">
        <v>1490000</v>
      </c>
      <c r="P26" s="86">
        <v>88.87</v>
      </c>
      <c r="Q26" s="86">
        <v>0</v>
      </c>
      <c r="R26" s="86">
        <v>1324.16</v>
      </c>
      <c r="S26" s="107">
        <v>1.2999999999999999E-3</v>
      </c>
      <c r="T26" s="107">
        <v>3.0600000000000002E-2</v>
      </c>
      <c r="U26" s="107">
        <v>3.2000000000000002E-3</v>
      </c>
    </row>
    <row r="27" spans="2:21" customFormat="1" ht="15.75">
      <c r="B27" s="58" t="s">
        <v>321</v>
      </c>
      <c r="C27" s="110">
        <v>1099944</v>
      </c>
      <c r="D27" s="110" t="s">
        <v>142</v>
      </c>
      <c r="E27" s="110"/>
      <c r="F27" s="110">
        <v>1303</v>
      </c>
      <c r="G27" s="110" t="s">
        <v>302</v>
      </c>
      <c r="H27" s="110">
        <v>0</v>
      </c>
      <c r="I27" s="110" t="s">
        <v>284</v>
      </c>
      <c r="J27" s="89"/>
      <c r="K27" s="110">
        <v>0</v>
      </c>
      <c r="L27" s="110" t="s">
        <v>165</v>
      </c>
      <c r="M27" s="107">
        <v>5.7500000000000002E-2</v>
      </c>
      <c r="N27" s="107">
        <v>0</v>
      </c>
      <c r="O27" s="86">
        <v>1030.94</v>
      </c>
      <c r="P27" s="86">
        <v>1E-4</v>
      </c>
      <c r="Q27" s="86">
        <v>0</v>
      </c>
      <c r="R27" s="86">
        <v>0</v>
      </c>
      <c r="S27" s="107">
        <v>0</v>
      </c>
      <c r="T27" s="107">
        <v>0</v>
      </c>
      <c r="U27" s="107">
        <v>0</v>
      </c>
    </row>
    <row r="28" spans="2:21" customFormat="1" ht="15.75">
      <c r="B28" s="58" t="s">
        <v>322</v>
      </c>
      <c r="C28" s="110">
        <v>1099951</v>
      </c>
      <c r="D28" s="110" t="s">
        <v>142</v>
      </c>
      <c r="E28" s="110"/>
      <c r="F28" s="110">
        <v>1303</v>
      </c>
      <c r="G28" s="110" t="s">
        <v>302</v>
      </c>
      <c r="H28" s="110">
        <v>0</v>
      </c>
      <c r="I28" s="110" t="s">
        <v>284</v>
      </c>
      <c r="J28" s="89"/>
      <c r="K28" s="110">
        <v>0</v>
      </c>
      <c r="L28" s="110" t="s">
        <v>165</v>
      </c>
      <c r="M28" s="107">
        <v>7.4999999999999997E-2</v>
      </c>
      <c r="N28" s="107">
        <v>0</v>
      </c>
      <c r="O28" s="86">
        <v>9664.56</v>
      </c>
      <c r="P28" s="86">
        <v>1E-4</v>
      </c>
      <c r="Q28" s="86">
        <v>0</v>
      </c>
      <c r="R28" s="86">
        <v>0</v>
      </c>
      <c r="S28" s="107">
        <v>2.9999999999999997E-4</v>
      </c>
      <c r="T28" s="107">
        <v>0</v>
      </c>
      <c r="U28" s="107">
        <v>0</v>
      </c>
    </row>
    <row r="29" spans="2:21" customFormat="1" ht="15.75">
      <c r="B29" s="58" t="s">
        <v>323</v>
      </c>
      <c r="C29" s="110">
        <v>1099969</v>
      </c>
      <c r="D29" s="110" t="s">
        <v>142</v>
      </c>
      <c r="E29" s="110"/>
      <c r="F29" s="110">
        <v>1303</v>
      </c>
      <c r="G29" s="110" t="s">
        <v>302</v>
      </c>
      <c r="H29" s="110">
        <v>0</v>
      </c>
      <c r="I29" s="110" t="s">
        <v>284</v>
      </c>
      <c r="J29" s="89"/>
      <c r="K29" s="110">
        <v>0</v>
      </c>
      <c r="L29" s="110" t="s">
        <v>165</v>
      </c>
      <c r="M29" s="107">
        <v>7.4999999999999997E-2</v>
      </c>
      <c r="N29" s="107">
        <v>0</v>
      </c>
      <c r="O29" s="86">
        <v>10539.88</v>
      </c>
      <c r="P29" s="86">
        <v>1E-4</v>
      </c>
      <c r="Q29" s="86">
        <v>0</v>
      </c>
      <c r="R29" s="86">
        <v>0</v>
      </c>
      <c r="S29" s="107">
        <v>2.0000000000000001E-4</v>
      </c>
      <c r="T29" s="107">
        <v>0</v>
      </c>
      <c r="U29" s="107">
        <v>0</v>
      </c>
    </row>
    <row r="30" spans="2:21" customFormat="1" ht="15.75">
      <c r="B30" s="57" t="s">
        <v>49</v>
      </c>
      <c r="C30" s="111"/>
      <c r="D30" s="111"/>
      <c r="E30" s="111"/>
      <c r="F30" s="111"/>
      <c r="G30" s="111"/>
      <c r="H30" s="111"/>
      <c r="I30" s="111"/>
      <c r="J30" s="88"/>
      <c r="K30" s="111">
        <v>2.54</v>
      </c>
      <c r="L30" s="111"/>
      <c r="M30" s="106"/>
      <c r="N30" s="106">
        <v>5.5899999999999998E-2</v>
      </c>
      <c r="O30" s="85">
        <v>20016315.59</v>
      </c>
      <c r="P30" s="85"/>
      <c r="Q30" s="85"/>
      <c r="R30" s="85">
        <v>19094.03</v>
      </c>
      <c r="S30" s="106"/>
      <c r="T30" s="106"/>
      <c r="U30" s="106">
        <v>4.58E-2</v>
      </c>
    </row>
    <row r="31" spans="2:21" customFormat="1" ht="15.75">
      <c r="B31" s="58" t="s">
        <v>324</v>
      </c>
      <c r="C31" s="110">
        <v>1178235</v>
      </c>
      <c r="D31" s="110" t="s">
        <v>142</v>
      </c>
      <c r="E31" s="110"/>
      <c r="F31" s="110">
        <v>913</v>
      </c>
      <c r="G31" s="110" t="s">
        <v>325</v>
      </c>
      <c r="H31" s="110" t="s">
        <v>303</v>
      </c>
      <c r="I31" s="110" t="s">
        <v>298</v>
      </c>
      <c r="J31" s="89"/>
      <c r="K31" s="110">
        <v>3.03</v>
      </c>
      <c r="L31" s="110" t="s">
        <v>165</v>
      </c>
      <c r="M31" s="107">
        <v>1E-3</v>
      </c>
      <c r="N31" s="107">
        <v>4.7500000000000001E-2</v>
      </c>
      <c r="O31" s="86">
        <v>2335375</v>
      </c>
      <c r="P31" s="86">
        <v>89.8</v>
      </c>
      <c r="Q31" s="86">
        <v>0</v>
      </c>
      <c r="R31" s="86">
        <v>2097.17</v>
      </c>
      <c r="S31" s="107">
        <v>1.8E-3</v>
      </c>
      <c r="T31" s="107">
        <v>4.8499999999999995E-2</v>
      </c>
      <c r="U31" s="107">
        <v>5.0000000000000001E-3</v>
      </c>
    </row>
    <row r="32" spans="2:21" customFormat="1" ht="15.75">
      <c r="B32" s="58" t="s">
        <v>326</v>
      </c>
      <c r="C32" s="110">
        <v>1138114</v>
      </c>
      <c r="D32" s="110" t="s">
        <v>142</v>
      </c>
      <c r="E32" s="110"/>
      <c r="F32" s="110">
        <v>1328</v>
      </c>
      <c r="G32" s="110" t="s">
        <v>302</v>
      </c>
      <c r="H32" s="110" t="s">
        <v>303</v>
      </c>
      <c r="I32" s="110" t="s">
        <v>298</v>
      </c>
      <c r="J32" s="89"/>
      <c r="K32" s="110">
        <v>1.7</v>
      </c>
      <c r="L32" s="110" t="s">
        <v>165</v>
      </c>
      <c r="M32" s="107">
        <v>3.39E-2</v>
      </c>
      <c r="N32" s="107">
        <v>5.5099999999999996E-2</v>
      </c>
      <c r="O32" s="86">
        <v>855600</v>
      </c>
      <c r="P32" s="86">
        <v>97.37</v>
      </c>
      <c r="Q32" s="86">
        <v>0</v>
      </c>
      <c r="R32" s="86">
        <v>833.1</v>
      </c>
      <c r="S32" s="107">
        <v>1.2999999999999999E-3</v>
      </c>
      <c r="T32" s="107">
        <v>1.9299999999999998E-2</v>
      </c>
      <c r="U32" s="107">
        <v>2E-3</v>
      </c>
    </row>
    <row r="33" spans="2:21" customFormat="1" ht="15.75">
      <c r="B33" s="58" t="s">
        <v>327</v>
      </c>
      <c r="C33" s="110">
        <v>4160149</v>
      </c>
      <c r="D33" s="110" t="s">
        <v>142</v>
      </c>
      <c r="E33" s="110"/>
      <c r="F33" s="110">
        <v>416</v>
      </c>
      <c r="G33" s="110" t="s">
        <v>302</v>
      </c>
      <c r="H33" s="110" t="s">
        <v>303</v>
      </c>
      <c r="I33" s="110" t="s">
        <v>298</v>
      </c>
      <c r="J33" s="89"/>
      <c r="K33" s="110">
        <v>0.73</v>
      </c>
      <c r="L33" s="110" t="s">
        <v>165</v>
      </c>
      <c r="M33" s="107">
        <v>4.5999999999999999E-2</v>
      </c>
      <c r="N33" s="107">
        <v>5.0999999999999997E-2</v>
      </c>
      <c r="O33" s="86">
        <v>547400</v>
      </c>
      <c r="P33" s="86">
        <v>100.88</v>
      </c>
      <c r="Q33" s="86">
        <v>0</v>
      </c>
      <c r="R33" s="86">
        <v>552.22</v>
      </c>
      <c r="S33" s="107">
        <v>1.06E-2</v>
      </c>
      <c r="T33" s="107">
        <v>1.2800000000000001E-2</v>
      </c>
      <c r="U33" s="107">
        <v>1.2999999999999999E-3</v>
      </c>
    </row>
    <row r="34" spans="2:21" customFormat="1" ht="15.75">
      <c r="B34" s="58" t="s">
        <v>328</v>
      </c>
      <c r="C34" s="110">
        <v>3230240</v>
      </c>
      <c r="D34" s="110" t="s">
        <v>142</v>
      </c>
      <c r="E34" s="110"/>
      <c r="F34" s="110">
        <v>323</v>
      </c>
      <c r="G34" s="110" t="s">
        <v>302</v>
      </c>
      <c r="H34" s="110" t="s">
        <v>303</v>
      </c>
      <c r="I34" s="110" t="s">
        <v>298</v>
      </c>
      <c r="J34" s="89"/>
      <c r="K34" s="110">
        <v>1.44</v>
      </c>
      <c r="L34" s="110" t="s">
        <v>165</v>
      </c>
      <c r="M34" s="107">
        <v>2.3E-2</v>
      </c>
      <c r="N34" s="107">
        <v>5.5399999999999998E-2</v>
      </c>
      <c r="O34" s="86">
        <v>1257150.6000000001</v>
      </c>
      <c r="P34" s="86">
        <v>98.14</v>
      </c>
      <c r="Q34" s="86">
        <v>0</v>
      </c>
      <c r="R34" s="86">
        <v>1233.77</v>
      </c>
      <c r="S34" s="107">
        <v>1.4000000000000002E-3</v>
      </c>
      <c r="T34" s="107">
        <v>2.86E-2</v>
      </c>
      <c r="U34" s="107">
        <v>3.0000000000000001E-3</v>
      </c>
    </row>
    <row r="35" spans="2:21" customFormat="1" ht="15.75">
      <c r="B35" s="58" t="s">
        <v>329</v>
      </c>
      <c r="C35" s="110">
        <v>1135920</v>
      </c>
      <c r="D35" s="110" t="s">
        <v>142</v>
      </c>
      <c r="E35" s="110"/>
      <c r="F35" s="110">
        <v>1431</v>
      </c>
      <c r="G35" s="110" t="s">
        <v>311</v>
      </c>
      <c r="H35" s="110" t="s">
        <v>330</v>
      </c>
      <c r="I35" s="110" t="s">
        <v>161</v>
      </c>
      <c r="J35" s="89"/>
      <c r="K35" s="110">
        <v>1.22</v>
      </c>
      <c r="L35" s="110" t="s">
        <v>165</v>
      </c>
      <c r="M35" s="107">
        <v>4.0999999999999995E-2</v>
      </c>
      <c r="N35" s="107">
        <v>4.9599999999999998E-2</v>
      </c>
      <c r="O35" s="86">
        <v>1401600</v>
      </c>
      <c r="P35" s="86">
        <v>100.08</v>
      </c>
      <c r="Q35" s="86">
        <v>0</v>
      </c>
      <c r="R35" s="86">
        <v>1402.72</v>
      </c>
      <c r="S35" s="107">
        <v>4.6999999999999993E-3</v>
      </c>
      <c r="T35" s="107">
        <v>3.2500000000000001E-2</v>
      </c>
      <c r="U35" s="107">
        <v>3.4000000000000002E-3</v>
      </c>
    </row>
    <row r="36" spans="2:21" customFormat="1" ht="15.75">
      <c r="B36" s="58" t="s">
        <v>331</v>
      </c>
      <c r="C36" s="110">
        <v>1192616</v>
      </c>
      <c r="D36" s="110" t="s">
        <v>142</v>
      </c>
      <c r="E36" s="110"/>
      <c r="F36" s="110">
        <v>1891</v>
      </c>
      <c r="G36" s="110" t="s">
        <v>157</v>
      </c>
      <c r="H36" s="110" t="s">
        <v>309</v>
      </c>
      <c r="I36" s="110" t="s">
        <v>298</v>
      </c>
      <c r="J36" s="89"/>
      <c r="K36" s="110">
        <v>3.46</v>
      </c>
      <c r="L36" s="110" t="s">
        <v>165</v>
      </c>
      <c r="M36" s="107">
        <v>4.6799999999999994E-2</v>
      </c>
      <c r="N36" s="107">
        <v>5.91E-2</v>
      </c>
      <c r="O36" s="86">
        <v>1776000</v>
      </c>
      <c r="P36" s="86">
        <v>97.17</v>
      </c>
      <c r="Q36" s="86">
        <v>0</v>
      </c>
      <c r="R36" s="86">
        <v>1725.74</v>
      </c>
      <c r="S36" s="107">
        <v>5.8999999999999999E-3</v>
      </c>
      <c r="T36" s="107">
        <v>3.9900000000000005E-2</v>
      </c>
      <c r="U36" s="107">
        <v>4.0999999999999995E-3</v>
      </c>
    </row>
    <row r="37" spans="2:21" customFormat="1" ht="15.75">
      <c r="B37" s="58" t="s">
        <v>332</v>
      </c>
      <c r="C37" s="110">
        <v>1133529</v>
      </c>
      <c r="D37" s="110" t="s">
        <v>142</v>
      </c>
      <c r="E37" s="110"/>
      <c r="F37" s="110">
        <v>1527</v>
      </c>
      <c r="G37" s="110" t="s">
        <v>311</v>
      </c>
      <c r="H37" s="110" t="s">
        <v>309</v>
      </c>
      <c r="I37" s="110" t="s">
        <v>298</v>
      </c>
      <c r="J37" s="89"/>
      <c r="K37" s="110">
        <v>0.82</v>
      </c>
      <c r="L37" s="110" t="s">
        <v>165</v>
      </c>
      <c r="M37" s="107">
        <v>3.85E-2</v>
      </c>
      <c r="N37" s="107">
        <v>4.9699999999999994E-2</v>
      </c>
      <c r="O37" s="86">
        <v>1390000</v>
      </c>
      <c r="P37" s="86">
        <v>99.8</v>
      </c>
      <c r="Q37" s="86">
        <v>0</v>
      </c>
      <c r="R37" s="86">
        <v>1387.22</v>
      </c>
      <c r="S37" s="107">
        <v>3.4999999999999996E-3</v>
      </c>
      <c r="T37" s="107">
        <v>3.2099999999999997E-2</v>
      </c>
      <c r="U37" s="107">
        <v>3.3E-3</v>
      </c>
    </row>
    <row r="38" spans="2:21">
      <c r="B38" s="58" t="s">
        <v>333</v>
      </c>
      <c r="C38" s="110">
        <v>1137033</v>
      </c>
      <c r="D38" s="110" t="s">
        <v>142</v>
      </c>
      <c r="E38" s="110"/>
      <c r="F38" s="110">
        <v>1597</v>
      </c>
      <c r="G38" s="110" t="s">
        <v>311</v>
      </c>
      <c r="H38" s="110" t="s">
        <v>334</v>
      </c>
      <c r="I38" s="110" t="s">
        <v>161</v>
      </c>
      <c r="J38" s="89"/>
      <c r="K38" s="110">
        <v>4.41</v>
      </c>
      <c r="L38" s="110" t="s">
        <v>165</v>
      </c>
      <c r="M38" s="107">
        <v>3.39E-2</v>
      </c>
      <c r="N38" s="107">
        <v>2.8399999999999998E-2</v>
      </c>
      <c r="O38" s="86">
        <v>1400000</v>
      </c>
      <c r="P38" s="86">
        <v>103.33</v>
      </c>
      <c r="Q38" s="86">
        <v>0</v>
      </c>
      <c r="R38" s="86">
        <v>1446.62</v>
      </c>
      <c r="S38" s="107">
        <v>2E-3</v>
      </c>
      <c r="T38" s="107">
        <v>3.3500000000000002E-2</v>
      </c>
      <c r="U38" s="107">
        <v>3.4999999999999996E-3</v>
      </c>
    </row>
    <row r="39" spans="2:21">
      <c r="B39" s="58" t="s">
        <v>335</v>
      </c>
      <c r="C39" s="110">
        <v>7390149</v>
      </c>
      <c r="D39" s="110" t="s">
        <v>142</v>
      </c>
      <c r="E39" s="110"/>
      <c r="F39" s="110">
        <v>739</v>
      </c>
      <c r="G39" s="110" t="s">
        <v>314</v>
      </c>
      <c r="H39" s="110" t="s">
        <v>315</v>
      </c>
      <c r="I39" s="110" t="s">
        <v>298</v>
      </c>
      <c r="J39" s="89"/>
      <c r="K39" s="110">
        <v>1.65</v>
      </c>
      <c r="L39" s="110" t="s">
        <v>165</v>
      </c>
      <c r="M39" s="107">
        <v>3.7499999999999999E-2</v>
      </c>
      <c r="N39" s="107">
        <v>5.2000000000000005E-2</v>
      </c>
      <c r="O39" s="86">
        <v>613333.98</v>
      </c>
      <c r="P39" s="86">
        <v>99.19</v>
      </c>
      <c r="Q39" s="86">
        <v>0</v>
      </c>
      <c r="R39" s="86">
        <v>608.37</v>
      </c>
      <c r="S39" s="107">
        <v>2.3E-3</v>
      </c>
      <c r="T39" s="107">
        <v>1.41E-2</v>
      </c>
      <c r="U39" s="107">
        <v>1.5E-3</v>
      </c>
    </row>
    <row r="40" spans="2:21">
      <c r="B40" s="58" t="s">
        <v>336</v>
      </c>
      <c r="C40" s="110">
        <v>1160878</v>
      </c>
      <c r="D40" s="110" t="s">
        <v>142</v>
      </c>
      <c r="E40" s="110"/>
      <c r="F40" s="110">
        <v>1172</v>
      </c>
      <c r="G40" s="110" t="s">
        <v>337</v>
      </c>
      <c r="H40" s="110" t="s">
        <v>315</v>
      </c>
      <c r="I40" s="110" t="s">
        <v>298</v>
      </c>
      <c r="J40" s="89"/>
      <c r="K40" s="110">
        <v>3.65</v>
      </c>
      <c r="L40" s="110" t="s">
        <v>165</v>
      </c>
      <c r="M40" s="107">
        <v>3.2500000000000001E-2</v>
      </c>
      <c r="N40" s="107">
        <v>6.8400000000000002E-2</v>
      </c>
      <c r="O40" s="86">
        <v>2600000</v>
      </c>
      <c r="P40" s="86">
        <v>88.19</v>
      </c>
      <c r="Q40" s="86">
        <v>0</v>
      </c>
      <c r="R40" s="86">
        <v>2292.94</v>
      </c>
      <c r="S40" s="107">
        <v>7.6E-3</v>
      </c>
      <c r="T40" s="107">
        <v>5.3099999999999994E-2</v>
      </c>
      <c r="U40" s="107">
        <v>5.5000000000000005E-3</v>
      </c>
    </row>
    <row r="41" spans="2:21">
      <c r="B41" s="58" t="s">
        <v>338</v>
      </c>
      <c r="C41" s="110">
        <v>1157783</v>
      </c>
      <c r="D41" s="110" t="s">
        <v>142</v>
      </c>
      <c r="E41" s="110"/>
      <c r="F41" s="110">
        <v>1448</v>
      </c>
      <c r="G41" s="110" t="s">
        <v>339</v>
      </c>
      <c r="H41" s="110" t="s">
        <v>340</v>
      </c>
      <c r="I41" s="110" t="s">
        <v>298</v>
      </c>
      <c r="J41" s="89"/>
      <c r="K41" s="110">
        <v>1.06</v>
      </c>
      <c r="L41" s="110" t="s">
        <v>165</v>
      </c>
      <c r="M41" s="107">
        <v>3.4200000000000001E-2</v>
      </c>
      <c r="N41" s="107">
        <v>5.2000000000000005E-2</v>
      </c>
      <c r="O41" s="86">
        <v>2088800</v>
      </c>
      <c r="P41" s="86">
        <v>98.8</v>
      </c>
      <c r="Q41" s="86">
        <v>0</v>
      </c>
      <c r="R41" s="86">
        <v>2063.73</v>
      </c>
      <c r="S41" s="107">
        <v>6.9999999999999993E-3</v>
      </c>
      <c r="T41" s="107">
        <v>4.7800000000000002E-2</v>
      </c>
      <c r="U41" s="107">
        <v>4.8999999999999998E-3</v>
      </c>
    </row>
    <row r="42" spans="2:21">
      <c r="B42" s="58" t="s">
        <v>341</v>
      </c>
      <c r="C42" s="110">
        <v>6990212</v>
      </c>
      <c r="D42" s="110" t="s">
        <v>142</v>
      </c>
      <c r="E42" s="110"/>
      <c r="F42" s="110">
        <v>699</v>
      </c>
      <c r="G42" s="110" t="s">
        <v>302</v>
      </c>
      <c r="H42" s="110" t="s">
        <v>340</v>
      </c>
      <c r="I42" s="110" t="s">
        <v>298</v>
      </c>
      <c r="J42" s="89"/>
      <c r="K42" s="110">
        <v>3.87</v>
      </c>
      <c r="L42" s="110" t="s">
        <v>165</v>
      </c>
      <c r="M42" s="107">
        <v>3.95E-2</v>
      </c>
      <c r="N42" s="107">
        <v>9.01E-2</v>
      </c>
      <c r="O42" s="86">
        <v>1600738.01</v>
      </c>
      <c r="P42" s="86">
        <v>83.87</v>
      </c>
      <c r="Q42" s="86">
        <v>0</v>
      </c>
      <c r="R42" s="86">
        <v>1342.54</v>
      </c>
      <c r="S42" s="107">
        <v>1E-3</v>
      </c>
      <c r="T42" s="107">
        <v>3.1099999999999999E-2</v>
      </c>
      <c r="U42" s="107">
        <v>3.2000000000000002E-3</v>
      </c>
    </row>
    <row r="43" spans="2:21">
      <c r="B43" s="58" t="s">
        <v>342</v>
      </c>
      <c r="C43" s="110">
        <v>1189190</v>
      </c>
      <c r="D43" s="110" t="s">
        <v>142</v>
      </c>
      <c r="E43" s="110"/>
      <c r="F43" s="110">
        <v>2066</v>
      </c>
      <c r="G43" s="110" t="s">
        <v>156</v>
      </c>
      <c r="H43" s="110" t="s">
        <v>340</v>
      </c>
      <c r="I43" s="110" t="s">
        <v>298</v>
      </c>
      <c r="J43" s="89"/>
      <c r="K43" s="110">
        <v>4.46</v>
      </c>
      <c r="L43" s="110" t="s">
        <v>165</v>
      </c>
      <c r="M43" s="107">
        <v>4.7300000000000002E-2</v>
      </c>
      <c r="N43" s="107">
        <v>5.6399999999999999E-2</v>
      </c>
      <c r="O43" s="86">
        <v>1400000</v>
      </c>
      <c r="P43" s="86">
        <v>97.49</v>
      </c>
      <c r="Q43" s="86">
        <v>0</v>
      </c>
      <c r="R43" s="86">
        <v>1364.86</v>
      </c>
      <c r="S43" s="107">
        <v>3.4999999999999996E-3</v>
      </c>
      <c r="T43" s="107">
        <v>3.1600000000000003E-2</v>
      </c>
      <c r="U43" s="107">
        <v>3.3E-3</v>
      </c>
    </row>
    <row r="44" spans="2:21">
      <c r="B44" s="58" t="s">
        <v>343</v>
      </c>
      <c r="C44" s="110">
        <v>1139476</v>
      </c>
      <c r="D44" s="110" t="s">
        <v>142</v>
      </c>
      <c r="E44" s="110"/>
      <c r="F44" s="110">
        <v>1515</v>
      </c>
      <c r="G44" s="110" t="s">
        <v>302</v>
      </c>
      <c r="H44" s="110" t="s">
        <v>344</v>
      </c>
      <c r="I44" s="110" t="s">
        <v>161</v>
      </c>
      <c r="J44" s="89"/>
      <c r="K44" s="110">
        <v>0.74</v>
      </c>
      <c r="L44" s="110" t="s">
        <v>165</v>
      </c>
      <c r="M44" s="107">
        <v>3.85E-2</v>
      </c>
      <c r="N44" s="107">
        <v>6.6699999999999995E-2</v>
      </c>
      <c r="O44" s="86">
        <v>750318</v>
      </c>
      <c r="P44" s="86">
        <v>99.03</v>
      </c>
      <c r="Q44" s="86">
        <v>0</v>
      </c>
      <c r="R44" s="86">
        <v>743.04</v>
      </c>
      <c r="S44" s="107">
        <v>1.1299999999999999E-2</v>
      </c>
      <c r="T44" s="107">
        <v>1.72E-2</v>
      </c>
      <c r="U44" s="107">
        <v>1.8E-3</v>
      </c>
    </row>
    <row r="45" spans="2:21">
      <c r="B45" s="57" t="s">
        <v>50</v>
      </c>
      <c r="C45" s="111"/>
      <c r="D45" s="111"/>
      <c r="E45" s="111"/>
      <c r="F45" s="111"/>
      <c r="G45" s="111"/>
      <c r="H45" s="111"/>
      <c r="I45" s="111"/>
      <c r="J45" s="88"/>
      <c r="K45" s="111">
        <v>1.85</v>
      </c>
      <c r="L45" s="111"/>
      <c r="M45" s="106"/>
      <c r="N45" s="106">
        <v>6.5799999999999997E-2</v>
      </c>
      <c r="O45" s="85">
        <v>2763480.06</v>
      </c>
      <c r="P45" s="85"/>
      <c r="Q45" s="85"/>
      <c r="R45" s="85">
        <v>2632.99</v>
      </c>
      <c r="S45" s="106"/>
      <c r="T45" s="106"/>
      <c r="U45" s="106">
        <v>6.3E-3</v>
      </c>
    </row>
    <row r="46" spans="2:21">
      <c r="B46" s="58" t="s">
        <v>345</v>
      </c>
      <c r="C46" s="110">
        <v>6270193</v>
      </c>
      <c r="D46" s="110" t="s">
        <v>142</v>
      </c>
      <c r="E46" s="110"/>
      <c r="F46" s="110">
        <v>627</v>
      </c>
      <c r="G46" s="110" t="s">
        <v>175</v>
      </c>
      <c r="H46" s="110" t="s">
        <v>309</v>
      </c>
      <c r="I46" s="110" t="s">
        <v>298</v>
      </c>
      <c r="J46" s="89"/>
      <c r="K46" s="110">
        <v>2.1</v>
      </c>
      <c r="L46" s="110" t="s">
        <v>165</v>
      </c>
      <c r="M46" s="107">
        <v>3.85E-2</v>
      </c>
      <c r="N46" s="107">
        <v>6.6000000000000003E-2</v>
      </c>
      <c r="O46" s="86">
        <v>1173480.06</v>
      </c>
      <c r="P46" s="86">
        <v>95.14</v>
      </c>
      <c r="Q46" s="86">
        <v>0</v>
      </c>
      <c r="R46" s="86">
        <v>1116.45</v>
      </c>
      <c r="S46" s="107">
        <v>5.3E-3</v>
      </c>
      <c r="T46" s="107">
        <v>2.58E-2</v>
      </c>
      <c r="U46" s="107">
        <v>2.7000000000000001E-3</v>
      </c>
    </row>
    <row r="47" spans="2:21">
      <c r="B47" s="58" t="s">
        <v>346</v>
      </c>
      <c r="C47" s="110">
        <v>1140417</v>
      </c>
      <c r="D47" s="110" t="s">
        <v>142</v>
      </c>
      <c r="E47" s="110"/>
      <c r="F47" s="110">
        <v>1390</v>
      </c>
      <c r="G47" s="110" t="s">
        <v>347</v>
      </c>
      <c r="H47" s="110" t="s">
        <v>315</v>
      </c>
      <c r="I47" s="110" t="s">
        <v>298</v>
      </c>
      <c r="J47" s="89"/>
      <c r="K47" s="110">
        <v>1.66</v>
      </c>
      <c r="L47" s="110" t="s">
        <v>165</v>
      </c>
      <c r="M47" s="107">
        <v>3.9E-2</v>
      </c>
      <c r="N47" s="107">
        <v>6.5700000000000008E-2</v>
      </c>
      <c r="O47" s="86">
        <v>1590000</v>
      </c>
      <c r="P47" s="86">
        <v>95.38</v>
      </c>
      <c r="Q47" s="86">
        <v>0</v>
      </c>
      <c r="R47" s="86">
        <v>1516.54</v>
      </c>
      <c r="S47" s="107">
        <v>1.34E-2</v>
      </c>
      <c r="T47" s="107">
        <v>3.5099999999999999E-2</v>
      </c>
      <c r="U47" s="107">
        <v>3.5999999999999999E-3</v>
      </c>
    </row>
    <row r="48" spans="2:21">
      <c r="B48" s="57" t="s">
        <v>33</v>
      </c>
      <c r="C48" s="111"/>
      <c r="D48" s="111"/>
      <c r="E48" s="111"/>
      <c r="F48" s="111"/>
      <c r="G48" s="111"/>
      <c r="H48" s="111"/>
      <c r="I48" s="111"/>
      <c r="J48" s="88"/>
      <c r="K48" s="111"/>
      <c r="L48" s="111"/>
      <c r="M48" s="106"/>
      <c r="N48" s="106"/>
      <c r="O48" s="85"/>
      <c r="P48" s="85"/>
      <c r="Q48" s="85"/>
      <c r="R48" s="85"/>
      <c r="S48" s="106"/>
      <c r="T48" s="106"/>
      <c r="U48" s="106"/>
    </row>
    <row r="49" spans="2:21">
      <c r="B49" s="58" t="s">
        <v>268</v>
      </c>
      <c r="C49" s="110"/>
      <c r="D49" s="110"/>
      <c r="E49" s="110"/>
      <c r="F49" s="110"/>
      <c r="G49" s="110"/>
      <c r="H49" s="110"/>
      <c r="I49" s="110"/>
      <c r="J49" s="89"/>
      <c r="K49" s="110"/>
      <c r="L49" s="110"/>
      <c r="M49" s="107"/>
      <c r="N49" s="107"/>
      <c r="O49" s="86"/>
      <c r="P49" s="86"/>
      <c r="Q49" s="86"/>
      <c r="R49" s="86"/>
      <c r="S49" s="107"/>
      <c r="T49" s="107"/>
      <c r="U49" s="107"/>
    </row>
    <row r="50" spans="2:21">
      <c r="B50" s="57" t="s">
        <v>231</v>
      </c>
      <c r="C50" s="111"/>
      <c r="D50" s="111"/>
      <c r="E50" s="111"/>
      <c r="F50" s="111"/>
      <c r="G50" s="111"/>
      <c r="H50" s="111"/>
      <c r="I50" s="111"/>
      <c r="J50" s="88"/>
      <c r="K50" s="111"/>
      <c r="L50" s="111"/>
      <c r="M50" s="106"/>
      <c r="N50" s="106"/>
      <c r="O50" s="85"/>
      <c r="P50" s="85"/>
      <c r="Q50" s="85"/>
      <c r="R50" s="85"/>
      <c r="S50" s="106"/>
      <c r="T50" s="106"/>
      <c r="U50" s="106"/>
    </row>
    <row r="51" spans="2:21">
      <c r="B51" s="57" t="s">
        <v>79</v>
      </c>
      <c r="C51" s="111"/>
      <c r="D51" s="111"/>
      <c r="E51" s="111"/>
      <c r="F51" s="111"/>
      <c r="G51" s="111"/>
      <c r="H51" s="111"/>
      <c r="I51" s="111"/>
      <c r="J51" s="88"/>
      <c r="K51" s="111"/>
      <c r="L51" s="111"/>
      <c r="M51" s="106"/>
      <c r="N51" s="106"/>
      <c r="O51" s="85"/>
      <c r="P51" s="85"/>
      <c r="Q51" s="85"/>
      <c r="R51" s="85"/>
      <c r="S51" s="106"/>
      <c r="T51" s="106"/>
      <c r="U51" s="106"/>
    </row>
    <row r="52" spans="2:21">
      <c r="B52" s="58" t="s">
        <v>268</v>
      </c>
      <c r="C52" s="110"/>
      <c r="D52" s="110"/>
      <c r="E52" s="110"/>
      <c r="F52" s="110"/>
      <c r="G52" s="110"/>
      <c r="H52" s="110"/>
      <c r="I52" s="110"/>
      <c r="J52" s="89"/>
      <c r="K52" s="110"/>
      <c r="L52" s="110"/>
      <c r="M52" s="107"/>
      <c r="N52" s="107"/>
      <c r="O52" s="86"/>
      <c r="P52" s="86"/>
      <c r="Q52" s="86"/>
      <c r="R52" s="86"/>
      <c r="S52" s="107"/>
      <c r="T52" s="107"/>
      <c r="U52" s="107"/>
    </row>
    <row r="53" spans="2:21">
      <c r="B53" s="57" t="s">
        <v>78</v>
      </c>
      <c r="C53" s="111"/>
      <c r="D53" s="111"/>
      <c r="E53" s="111"/>
      <c r="F53" s="111"/>
      <c r="G53" s="111"/>
      <c r="H53" s="111"/>
      <c r="I53" s="111"/>
      <c r="J53" s="88"/>
      <c r="K53" s="111"/>
      <c r="L53" s="111"/>
      <c r="M53" s="106"/>
      <c r="N53" s="106"/>
      <c r="O53" s="85"/>
      <c r="P53" s="85"/>
      <c r="Q53" s="85"/>
      <c r="R53" s="85"/>
      <c r="S53" s="106"/>
      <c r="T53" s="106"/>
      <c r="U53" s="106"/>
    </row>
    <row r="54" spans="2:21">
      <c r="B54" s="113" t="s">
        <v>268</v>
      </c>
      <c r="C54" s="110"/>
      <c r="D54" s="110"/>
      <c r="E54" s="110"/>
      <c r="F54" s="110"/>
      <c r="G54" s="110"/>
      <c r="H54" s="110"/>
      <c r="I54" s="110"/>
      <c r="J54" s="89"/>
      <c r="K54" s="110"/>
      <c r="L54" s="110"/>
      <c r="M54" s="107"/>
      <c r="N54" s="107"/>
      <c r="O54" s="86"/>
      <c r="P54" s="86"/>
      <c r="Q54" s="86"/>
      <c r="R54" s="86"/>
      <c r="S54" s="107"/>
      <c r="T54" s="107"/>
      <c r="U54" s="107"/>
    </row>
    <row r="55" spans="2:21">
      <c r="B55" s="6" t="s">
        <v>249</v>
      </c>
      <c r="C55" s="1"/>
      <c r="D55" s="1"/>
      <c r="E55" s="1"/>
      <c r="F55" s="1"/>
    </row>
    <row r="56" spans="2:21">
      <c r="B56" s="6" t="s">
        <v>133</v>
      </c>
      <c r="C56" s="1"/>
      <c r="D56" s="1"/>
      <c r="E56" s="1"/>
      <c r="F56" s="1"/>
    </row>
    <row r="57" spans="2:21">
      <c r="B57" s="6" t="s">
        <v>245</v>
      </c>
      <c r="C57" s="1"/>
      <c r="D57" s="1"/>
      <c r="E57" s="1"/>
      <c r="F57" s="1"/>
    </row>
    <row r="58" spans="2:21">
      <c r="B58" s="6" t="s">
        <v>246</v>
      </c>
      <c r="C58" s="1"/>
      <c r="D58" s="1"/>
      <c r="E58" s="1"/>
      <c r="F58" s="1"/>
    </row>
    <row r="59" spans="2:21">
      <c r="B59" s="6" t="s">
        <v>247</v>
      </c>
      <c r="C59" s="1"/>
      <c r="D59" s="1"/>
      <c r="E59" s="1"/>
      <c r="F59" s="1"/>
    </row>
    <row r="60" spans="2:21">
      <c r="B60" s="132" t="s">
        <v>256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60:U60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9 I61:I828" xr:uid="{00000000-0002-0000-0400-000001000000}">
      <formula1>$BM$7:$BM$10</formula1>
    </dataValidation>
    <dataValidation type="list" allowBlank="1" showInputMessage="1" showErrorMessage="1" sqref="E38:E59 E61:E822" xr:uid="{00000000-0002-0000-0400-000002000000}">
      <formula1>$BI$7:$BI$24</formula1>
    </dataValidation>
    <dataValidation type="list" allowBlank="1" showInputMessage="1" showErrorMessage="1" sqref="L38:L59 L61:L828" xr:uid="{00000000-0002-0000-0400-000003000000}">
      <formula1>$BN$7:$BN$20</formula1>
    </dataValidation>
    <dataValidation type="list" allowBlank="1" showInputMessage="1" showErrorMessage="1" sqref="G38:G59 G61:G555" xr:uid="{00000000-0002-0000-0400-000004000000}">
      <formula1>$BK$7:$BK$29</formula1>
    </dataValidation>
    <dataValidation allowBlank="1" showInputMessage="1" showErrorMessage="1" sqref="B57 B59" xr:uid="{8BA4BC91-8397-4B67-89D3-41904E8DFB45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B1" zoomScale="85" zoomScaleNormal="85" workbookViewId="0">
      <selection activeCell="J106" sqref="J106"/>
    </sheetView>
  </sheetViews>
  <sheetFormatPr defaultColWidth="9.140625" defaultRowHeight="18"/>
  <cols>
    <col min="1" max="1" width="6.28515625" style="1" customWidth="1"/>
    <col min="2" max="2" width="48.140625" style="2" customWidth="1"/>
    <col min="3" max="3" width="16" style="2" bestFit="1" customWidth="1"/>
    <col min="4" max="4" width="11.28515625" style="2" bestFit="1" customWidth="1"/>
    <col min="5" max="5" width="18.28515625" style="2" bestFit="1" customWidth="1"/>
    <col min="6" max="6" width="6.7109375" style="2" bestFit="1" customWidth="1"/>
    <col min="7" max="7" width="41.42578125" style="2" bestFit="1" customWidth="1"/>
    <col min="8" max="8" width="12.85546875" style="1" bestFit="1" customWidth="1"/>
    <col min="9" max="9" width="15.7109375" style="1" bestFit="1" customWidth="1"/>
    <col min="10" max="10" width="13.42578125" style="1" bestFit="1" customWidth="1"/>
    <col min="11" max="11" width="9.42578125" style="1" bestFit="1" customWidth="1"/>
    <col min="12" max="12" width="13.8554687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79" t="s">
        <v>279</v>
      </c>
    </row>
    <row r="2" spans="2:62">
      <c r="B2" s="79" t="s">
        <v>280</v>
      </c>
    </row>
    <row r="3" spans="2:62">
      <c r="B3" s="79" t="s">
        <v>281</v>
      </c>
    </row>
    <row r="4" spans="2:62">
      <c r="B4" s="79" t="s">
        <v>282</v>
      </c>
    </row>
    <row r="6" spans="2:6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63">
      <c r="B8" s="19" t="s">
        <v>136</v>
      </c>
      <c r="C8" s="24" t="s">
        <v>47</v>
      </c>
      <c r="D8" s="74" t="s">
        <v>141</v>
      </c>
      <c r="E8" s="47" t="s">
        <v>217</v>
      </c>
      <c r="F8" s="47" t="s">
        <v>138</v>
      </c>
      <c r="G8" s="75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4355072.75</v>
      </c>
      <c r="J11" s="81"/>
      <c r="K11" s="81">
        <v>113.34099999999999</v>
      </c>
      <c r="L11" s="81">
        <v>142296.13</v>
      </c>
      <c r="M11" s="105"/>
      <c r="N11" s="105"/>
      <c r="O11" s="105">
        <v>0.34119999999999995</v>
      </c>
      <c r="BF11" s="1"/>
      <c r="BG11" s="3"/>
      <c r="BH11" s="1"/>
      <c r="BJ11" s="1"/>
    </row>
    <row r="12" spans="2:62" customFormat="1" ht="15.75">
      <c r="B12" s="57" t="s">
        <v>232</v>
      </c>
      <c r="C12" s="111"/>
      <c r="D12" s="111"/>
      <c r="E12" s="111"/>
      <c r="F12" s="111"/>
      <c r="G12" s="111"/>
      <c r="H12" s="111"/>
      <c r="I12" s="85">
        <v>3739072.74</v>
      </c>
      <c r="J12" s="85"/>
      <c r="K12" s="85">
        <v>64.840999999999994</v>
      </c>
      <c r="L12" s="85">
        <v>38204.589999999997</v>
      </c>
      <c r="M12" s="106"/>
      <c r="N12" s="106"/>
      <c r="O12" s="106">
        <v>9.1600000000000001E-2</v>
      </c>
    </row>
    <row r="13" spans="2:62" customFormat="1" ht="15.75">
      <c r="B13" s="57" t="s">
        <v>27</v>
      </c>
      <c r="C13" s="111"/>
      <c r="D13" s="111"/>
      <c r="E13" s="111"/>
      <c r="F13" s="111"/>
      <c r="G13" s="111"/>
      <c r="H13" s="111"/>
      <c r="I13" s="85">
        <v>570335.88</v>
      </c>
      <c r="J13" s="85"/>
      <c r="K13" s="85">
        <v>59.026000000000003</v>
      </c>
      <c r="L13" s="85">
        <v>20622.830000000002</v>
      </c>
      <c r="M13" s="106"/>
      <c r="N13" s="106"/>
      <c r="O13" s="106">
        <v>4.9400000000000006E-2</v>
      </c>
    </row>
    <row r="14" spans="2:62" customFormat="1" ht="15.75">
      <c r="B14" s="58" t="s">
        <v>348</v>
      </c>
      <c r="C14" s="110">
        <v>1081124</v>
      </c>
      <c r="D14" s="110" t="s">
        <v>142</v>
      </c>
      <c r="E14" s="110"/>
      <c r="F14" s="110">
        <v>1040</v>
      </c>
      <c r="G14" s="110" t="s">
        <v>349</v>
      </c>
      <c r="H14" s="110" t="s">
        <v>165</v>
      </c>
      <c r="I14" s="86">
        <v>5481.88</v>
      </c>
      <c r="J14" s="86">
        <v>60900</v>
      </c>
      <c r="K14" s="86">
        <v>0</v>
      </c>
      <c r="L14" s="86">
        <v>3338.47</v>
      </c>
      <c r="M14" s="107">
        <v>1E-4</v>
      </c>
      <c r="N14" s="107">
        <v>2.35E-2</v>
      </c>
      <c r="O14" s="107">
        <v>8.0000000000000002E-3</v>
      </c>
    </row>
    <row r="15" spans="2:62" customFormat="1" ht="15.75">
      <c r="B15" s="58" t="s">
        <v>350</v>
      </c>
      <c r="C15" s="110">
        <v>691212</v>
      </c>
      <c r="D15" s="110" t="s">
        <v>142</v>
      </c>
      <c r="E15" s="110"/>
      <c r="F15" s="110">
        <v>691</v>
      </c>
      <c r="G15" s="110" t="s">
        <v>296</v>
      </c>
      <c r="H15" s="110" t="s">
        <v>165</v>
      </c>
      <c r="I15" s="86">
        <v>212895</v>
      </c>
      <c r="J15" s="86">
        <v>1755</v>
      </c>
      <c r="K15" s="86">
        <v>0</v>
      </c>
      <c r="L15" s="86">
        <v>3736.31</v>
      </c>
      <c r="M15" s="107">
        <v>2.0000000000000001E-4</v>
      </c>
      <c r="N15" s="107">
        <v>2.63E-2</v>
      </c>
      <c r="O15" s="107">
        <v>9.0000000000000011E-3</v>
      </c>
    </row>
    <row r="16" spans="2:62" customFormat="1" ht="15.75">
      <c r="B16" s="58" t="s">
        <v>351</v>
      </c>
      <c r="C16" s="110">
        <v>604611</v>
      </c>
      <c r="D16" s="110" t="s">
        <v>142</v>
      </c>
      <c r="E16" s="110"/>
      <c r="F16" s="110">
        <v>604</v>
      </c>
      <c r="G16" s="110" t="s">
        <v>296</v>
      </c>
      <c r="H16" s="110" t="s">
        <v>165</v>
      </c>
      <c r="I16" s="86">
        <v>87111</v>
      </c>
      <c r="J16" s="86">
        <v>2700</v>
      </c>
      <c r="K16" s="86">
        <v>39.372</v>
      </c>
      <c r="L16" s="86">
        <v>2391.37</v>
      </c>
      <c r="M16" s="107">
        <v>1E-4</v>
      </c>
      <c r="N16" s="107">
        <v>1.6799999999999999E-2</v>
      </c>
      <c r="O16" s="107">
        <v>5.6999999999999993E-3</v>
      </c>
    </row>
    <row r="17" spans="2:15" customFormat="1" ht="15.75">
      <c r="B17" s="58" t="s">
        <v>352</v>
      </c>
      <c r="C17" s="110">
        <v>695437</v>
      </c>
      <c r="D17" s="110" t="s">
        <v>142</v>
      </c>
      <c r="E17" s="110"/>
      <c r="F17" s="110">
        <v>695</v>
      </c>
      <c r="G17" s="110" t="s">
        <v>296</v>
      </c>
      <c r="H17" s="110" t="s">
        <v>165</v>
      </c>
      <c r="I17" s="86">
        <v>11169</v>
      </c>
      <c r="J17" s="86">
        <v>11220</v>
      </c>
      <c r="K17" s="86">
        <v>0</v>
      </c>
      <c r="L17" s="86">
        <v>1253.1600000000001</v>
      </c>
      <c r="M17" s="107">
        <v>0</v>
      </c>
      <c r="N17" s="107">
        <v>8.8000000000000005E-3</v>
      </c>
      <c r="O17" s="107">
        <v>3.0000000000000001E-3</v>
      </c>
    </row>
    <row r="18" spans="2:15" customFormat="1" ht="15.75">
      <c r="B18" s="58" t="s">
        <v>353</v>
      </c>
      <c r="C18" s="110">
        <v>662577</v>
      </c>
      <c r="D18" s="110" t="s">
        <v>142</v>
      </c>
      <c r="E18" s="110"/>
      <c r="F18" s="110">
        <v>662</v>
      </c>
      <c r="G18" s="110" t="s">
        <v>296</v>
      </c>
      <c r="H18" s="110" t="s">
        <v>165</v>
      </c>
      <c r="I18" s="86">
        <v>151353</v>
      </c>
      <c r="J18" s="86">
        <v>2975</v>
      </c>
      <c r="K18" s="86">
        <v>0</v>
      </c>
      <c r="L18" s="86">
        <v>4502.75</v>
      </c>
      <c r="M18" s="107">
        <v>1E-4</v>
      </c>
      <c r="N18" s="107">
        <v>3.1600000000000003E-2</v>
      </c>
      <c r="O18" s="107">
        <v>1.0800000000000001E-2</v>
      </c>
    </row>
    <row r="19" spans="2:15" customFormat="1" ht="15.75">
      <c r="B19" s="58" t="s">
        <v>354</v>
      </c>
      <c r="C19" s="110">
        <v>576017</v>
      </c>
      <c r="D19" s="110" t="s">
        <v>142</v>
      </c>
      <c r="E19" s="110"/>
      <c r="F19" s="110">
        <v>576</v>
      </c>
      <c r="G19" s="110" t="s">
        <v>314</v>
      </c>
      <c r="H19" s="110" t="s">
        <v>165</v>
      </c>
      <c r="I19" s="86">
        <v>633</v>
      </c>
      <c r="J19" s="86">
        <v>117790</v>
      </c>
      <c r="K19" s="86">
        <v>0</v>
      </c>
      <c r="L19" s="86">
        <v>745.61</v>
      </c>
      <c r="M19" s="107">
        <v>1E-4</v>
      </c>
      <c r="N19" s="107">
        <v>5.1999999999999998E-3</v>
      </c>
      <c r="O19" s="107">
        <v>1.8E-3</v>
      </c>
    </row>
    <row r="20" spans="2:15" customFormat="1" ht="15.75">
      <c r="B20" s="58" t="s">
        <v>355</v>
      </c>
      <c r="C20" s="110">
        <v>281014</v>
      </c>
      <c r="D20" s="110" t="s">
        <v>142</v>
      </c>
      <c r="E20" s="110"/>
      <c r="F20" s="110">
        <v>281</v>
      </c>
      <c r="G20" s="110" t="s">
        <v>308</v>
      </c>
      <c r="H20" s="110" t="s">
        <v>165</v>
      </c>
      <c r="I20" s="86">
        <v>48430</v>
      </c>
      <c r="J20" s="86">
        <v>2413</v>
      </c>
      <c r="K20" s="86">
        <v>0</v>
      </c>
      <c r="L20" s="86">
        <v>1168.6199999999999</v>
      </c>
      <c r="M20" s="107">
        <v>0</v>
      </c>
      <c r="N20" s="107">
        <v>8.199999999999999E-3</v>
      </c>
      <c r="O20" s="107">
        <v>2.8000000000000004E-3</v>
      </c>
    </row>
    <row r="21" spans="2:15" customFormat="1" ht="15.75">
      <c r="B21" s="58" t="s">
        <v>356</v>
      </c>
      <c r="C21" s="110">
        <v>323014</v>
      </c>
      <c r="D21" s="110" t="s">
        <v>142</v>
      </c>
      <c r="E21" s="110"/>
      <c r="F21" s="110">
        <v>323</v>
      </c>
      <c r="G21" s="110" t="s">
        <v>302</v>
      </c>
      <c r="H21" s="110" t="s">
        <v>165</v>
      </c>
      <c r="I21" s="86">
        <v>3590</v>
      </c>
      <c r="J21" s="86">
        <v>22500</v>
      </c>
      <c r="K21" s="86">
        <v>19.654</v>
      </c>
      <c r="L21" s="86">
        <v>827.4</v>
      </c>
      <c r="M21" s="107">
        <v>1E-4</v>
      </c>
      <c r="N21" s="107">
        <v>5.7999999999999996E-3</v>
      </c>
      <c r="O21" s="107">
        <v>2E-3</v>
      </c>
    </row>
    <row r="22" spans="2:15" customFormat="1" ht="15.75">
      <c r="B22" s="58" t="s">
        <v>357</v>
      </c>
      <c r="C22" s="110">
        <v>1119478</v>
      </c>
      <c r="D22" s="110" t="s">
        <v>142</v>
      </c>
      <c r="E22" s="110"/>
      <c r="F22" s="110">
        <v>1420</v>
      </c>
      <c r="G22" s="110" t="s">
        <v>302</v>
      </c>
      <c r="H22" s="110" t="s">
        <v>165</v>
      </c>
      <c r="I22" s="86">
        <v>3048</v>
      </c>
      <c r="J22" s="86">
        <v>20580</v>
      </c>
      <c r="K22" s="86">
        <v>0</v>
      </c>
      <c r="L22" s="86">
        <v>627.28</v>
      </c>
      <c r="M22" s="107">
        <v>0</v>
      </c>
      <c r="N22" s="107">
        <v>4.4000000000000003E-3</v>
      </c>
      <c r="O22" s="107">
        <v>1.5E-3</v>
      </c>
    </row>
    <row r="23" spans="2:15" customFormat="1" ht="15.75">
      <c r="B23" s="58" t="s">
        <v>358</v>
      </c>
      <c r="C23" s="110">
        <v>629014</v>
      </c>
      <c r="D23" s="110" t="s">
        <v>142</v>
      </c>
      <c r="E23" s="110"/>
      <c r="F23" s="110">
        <v>629</v>
      </c>
      <c r="G23" s="110" t="s">
        <v>359</v>
      </c>
      <c r="H23" s="110" t="s">
        <v>165</v>
      </c>
      <c r="I23" s="86">
        <v>45925</v>
      </c>
      <c r="J23" s="86">
        <v>3197</v>
      </c>
      <c r="K23" s="86">
        <v>0</v>
      </c>
      <c r="L23" s="86">
        <v>1468.22</v>
      </c>
      <c r="M23" s="107">
        <v>0</v>
      </c>
      <c r="N23" s="107">
        <v>1.03E-2</v>
      </c>
      <c r="O23" s="107">
        <v>3.4999999999999996E-3</v>
      </c>
    </row>
    <row r="24" spans="2:15" customFormat="1" ht="15.75">
      <c r="B24" s="58" t="s">
        <v>360</v>
      </c>
      <c r="C24" s="110">
        <v>273011</v>
      </c>
      <c r="D24" s="110" t="s">
        <v>142</v>
      </c>
      <c r="E24" s="110"/>
      <c r="F24" s="110">
        <v>273</v>
      </c>
      <c r="G24" s="110" t="s">
        <v>179</v>
      </c>
      <c r="H24" s="110" t="s">
        <v>165</v>
      </c>
      <c r="I24" s="86">
        <v>700</v>
      </c>
      <c r="J24" s="86">
        <v>80520</v>
      </c>
      <c r="K24" s="86">
        <v>0</v>
      </c>
      <c r="L24" s="86">
        <v>563.64</v>
      </c>
      <c r="M24" s="107">
        <v>0</v>
      </c>
      <c r="N24" s="107">
        <v>4.0000000000000001E-3</v>
      </c>
      <c r="O24" s="107">
        <v>1.4000000000000002E-3</v>
      </c>
    </row>
    <row r="25" spans="2:15" customFormat="1" ht="15.75">
      <c r="B25" s="57" t="s">
        <v>29</v>
      </c>
      <c r="C25" s="111"/>
      <c r="D25" s="111"/>
      <c r="E25" s="111"/>
      <c r="F25" s="111"/>
      <c r="G25" s="111"/>
      <c r="H25" s="111"/>
      <c r="I25" s="85">
        <v>2991315.86</v>
      </c>
      <c r="J25" s="85"/>
      <c r="K25" s="85">
        <v>5.8150000000000004</v>
      </c>
      <c r="L25" s="85">
        <v>13205.01</v>
      </c>
      <c r="M25" s="106"/>
      <c r="N25" s="106"/>
      <c r="O25" s="106">
        <v>3.1699999999999999E-2</v>
      </c>
    </row>
    <row r="26" spans="2:15" customFormat="1" ht="15.75">
      <c r="B26" s="58" t="s">
        <v>361</v>
      </c>
      <c r="C26" s="110">
        <v>1156926</v>
      </c>
      <c r="D26" s="110" t="s">
        <v>142</v>
      </c>
      <c r="E26" s="110"/>
      <c r="F26" s="110">
        <v>1769</v>
      </c>
      <c r="G26" s="110" t="s">
        <v>317</v>
      </c>
      <c r="H26" s="110" t="s">
        <v>165</v>
      </c>
      <c r="I26" s="86">
        <v>2425428</v>
      </c>
      <c r="J26" s="86">
        <v>60.9</v>
      </c>
      <c r="K26" s="86">
        <v>0</v>
      </c>
      <c r="L26" s="86">
        <v>1477.09</v>
      </c>
      <c r="M26" s="107">
        <v>1.9E-3</v>
      </c>
      <c r="N26" s="107">
        <v>1.04E-2</v>
      </c>
      <c r="O26" s="107">
        <v>3.4999999999999996E-3</v>
      </c>
    </row>
    <row r="27" spans="2:15" customFormat="1" ht="15.75">
      <c r="B27" s="58" t="s">
        <v>362</v>
      </c>
      <c r="C27" s="110">
        <v>1141969</v>
      </c>
      <c r="D27" s="110" t="s">
        <v>142</v>
      </c>
      <c r="E27" s="110"/>
      <c r="F27" s="110">
        <v>1688</v>
      </c>
      <c r="G27" s="110" t="s">
        <v>155</v>
      </c>
      <c r="H27" s="110" t="s">
        <v>165</v>
      </c>
      <c r="I27" s="86">
        <v>40800</v>
      </c>
      <c r="J27" s="86">
        <v>1796</v>
      </c>
      <c r="K27" s="86">
        <v>0</v>
      </c>
      <c r="L27" s="86">
        <v>732.77</v>
      </c>
      <c r="M27" s="107">
        <v>4.0000000000000002E-4</v>
      </c>
      <c r="N27" s="107">
        <v>5.1000000000000004E-3</v>
      </c>
      <c r="O27" s="107">
        <v>1.8E-3</v>
      </c>
    </row>
    <row r="28" spans="2:15" customFormat="1" ht="15.75">
      <c r="B28" s="58" t="s">
        <v>363</v>
      </c>
      <c r="C28" s="110">
        <v>1104249</v>
      </c>
      <c r="D28" s="110" t="s">
        <v>142</v>
      </c>
      <c r="E28" s="110"/>
      <c r="F28" s="110">
        <v>1445</v>
      </c>
      <c r="G28" s="110" t="s">
        <v>156</v>
      </c>
      <c r="H28" s="110" t="s">
        <v>165</v>
      </c>
      <c r="I28" s="86">
        <v>3780</v>
      </c>
      <c r="J28" s="86">
        <v>21280</v>
      </c>
      <c r="K28" s="86">
        <v>0</v>
      </c>
      <c r="L28" s="86">
        <v>804.38</v>
      </c>
      <c r="M28" s="107">
        <v>2.9999999999999997E-4</v>
      </c>
      <c r="N28" s="107">
        <v>5.6999999999999993E-3</v>
      </c>
      <c r="O28" s="107">
        <v>1.9E-3</v>
      </c>
    </row>
    <row r="29" spans="2:15" customFormat="1" ht="15.75">
      <c r="B29" s="58" t="s">
        <v>364</v>
      </c>
      <c r="C29" s="110">
        <v>1098920</v>
      </c>
      <c r="D29" s="110" t="s">
        <v>142</v>
      </c>
      <c r="E29" s="110"/>
      <c r="F29" s="110">
        <v>1357</v>
      </c>
      <c r="G29" s="110" t="s">
        <v>302</v>
      </c>
      <c r="H29" s="110" t="s">
        <v>165</v>
      </c>
      <c r="I29" s="86">
        <v>234295.04000000001</v>
      </c>
      <c r="J29" s="86">
        <v>1570</v>
      </c>
      <c r="K29" s="86">
        <v>0</v>
      </c>
      <c r="L29" s="86">
        <v>3678.43</v>
      </c>
      <c r="M29" s="107">
        <v>1.1999999999999999E-3</v>
      </c>
      <c r="N29" s="107">
        <v>2.5899999999999999E-2</v>
      </c>
      <c r="O29" s="107">
        <v>8.8000000000000005E-3</v>
      </c>
    </row>
    <row r="30" spans="2:15" customFormat="1" ht="15.75">
      <c r="B30" s="58" t="s">
        <v>365</v>
      </c>
      <c r="C30" s="110">
        <v>445015</v>
      </c>
      <c r="D30" s="110" t="s">
        <v>142</v>
      </c>
      <c r="E30" s="110"/>
      <c r="F30" s="110">
        <v>445</v>
      </c>
      <c r="G30" s="110" t="s">
        <v>366</v>
      </c>
      <c r="H30" s="110" t="s">
        <v>165</v>
      </c>
      <c r="I30" s="86">
        <v>9855</v>
      </c>
      <c r="J30" s="86">
        <v>6316</v>
      </c>
      <c r="K30" s="86">
        <v>5.8150000000000004</v>
      </c>
      <c r="L30" s="86">
        <v>628.26</v>
      </c>
      <c r="M30" s="107">
        <v>2.0000000000000001E-4</v>
      </c>
      <c r="N30" s="107">
        <v>4.4000000000000003E-3</v>
      </c>
      <c r="O30" s="107">
        <v>1.5E-3</v>
      </c>
    </row>
    <row r="31" spans="2:15" customFormat="1" ht="15.75">
      <c r="B31" s="58" t="s">
        <v>367</v>
      </c>
      <c r="C31" s="110">
        <v>1143429</v>
      </c>
      <c r="D31" s="110" t="s">
        <v>142</v>
      </c>
      <c r="E31" s="110"/>
      <c r="F31" s="110">
        <v>1644</v>
      </c>
      <c r="G31" s="110" t="s">
        <v>157</v>
      </c>
      <c r="H31" s="110" t="s">
        <v>165</v>
      </c>
      <c r="I31" s="86">
        <v>5396</v>
      </c>
      <c r="J31" s="86">
        <v>33500</v>
      </c>
      <c r="K31" s="86">
        <v>0</v>
      </c>
      <c r="L31" s="86">
        <v>1807.66</v>
      </c>
      <c r="M31" s="107">
        <v>2.9999999999999997E-4</v>
      </c>
      <c r="N31" s="107">
        <v>1.2699999999999999E-2</v>
      </c>
      <c r="O31" s="107">
        <v>4.3E-3</v>
      </c>
    </row>
    <row r="32" spans="2:15" customFormat="1" ht="15.75">
      <c r="B32" s="58" t="s">
        <v>368</v>
      </c>
      <c r="C32" s="110">
        <v>1157403</v>
      </c>
      <c r="D32" s="110" t="s">
        <v>142</v>
      </c>
      <c r="E32" s="110"/>
      <c r="F32" s="110">
        <v>1773</v>
      </c>
      <c r="G32" s="110" t="s">
        <v>319</v>
      </c>
      <c r="H32" s="110" t="s">
        <v>165</v>
      </c>
      <c r="I32" s="86">
        <v>271761.82</v>
      </c>
      <c r="J32" s="86">
        <v>1500</v>
      </c>
      <c r="K32" s="86">
        <v>0</v>
      </c>
      <c r="L32" s="86">
        <v>4076.43</v>
      </c>
      <c r="M32" s="107">
        <v>1.4000000000000002E-3</v>
      </c>
      <c r="N32" s="107">
        <v>2.86E-2</v>
      </c>
      <c r="O32" s="107">
        <v>9.7999999999999997E-3</v>
      </c>
    </row>
    <row r="33" spans="2:15" customFormat="1" ht="15.75">
      <c r="B33" s="57" t="s">
        <v>28</v>
      </c>
      <c r="C33" s="111"/>
      <c r="D33" s="111"/>
      <c r="E33" s="111"/>
      <c r="F33" s="111"/>
      <c r="G33" s="111"/>
      <c r="H33" s="111"/>
      <c r="I33" s="85">
        <v>177421</v>
      </c>
      <c r="J33" s="85"/>
      <c r="K33" s="85"/>
      <c r="L33" s="85">
        <v>4376.75</v>
      </c>
      <c r="M33" s="106"/>
      <c r="N33" s="106"/>
      <c r="O33" s="106">
        <v>1.0500000000000001E-2</v>
      </c>
    </row>
    <row r="34" spans="2:15" customFormat="1" ht="15.75">
      <c r="B34" s="58" t="s">
        <v>369</v>
      </c>
      <c r="C34" s="110">
        <v>1179589</v>
      </c>
      <c r="D34" s="110" t="s">
        <v>142</v>
      </c>
      <c r="E34" s="110"/>
      <c r="F34" s="110">
        <v>1952</v>
      </c>
      <c r="G34" s="110" t="s">
        <v>314</v>
      </c>
      <c r="H34" s="110" t="s">
        <v>165</v>
      </c>
      <c r="I34" s="86">
        <v>31000</v>
      </c>
      <c r="J34" s="86">
        <v>9584</v>
      </c>
      <c r="K34" s="86">
        <v>0</v>
      </c>
      <c r="L34" s="86">
        <v>2971.04</v>
      </c>
      <c r="M34" s="107">
        <v>7.8000000000000005E-3</v>
      </c>
      <c r="N34" s="107">
        <v>2.0899999999999998E-2</v>
      </c>
      <c r="O34" s="107">
        <v>7.0999999999999995E-3</v>
      </c>
    </row>
    <row r="35" spans="2:15" customFormat="1" ht="15.75">
      <c r="B35" s="58" t="s">
        <v>370</v>
      </c>
      <c r="C35" s="110">
        <v>1099936</v>
      </c>
      <c r="D35" s="110" t="s">
        <v>142</v>
      </c>
      <c r="E35" s="110"/>
      <c r="F35" s="110">
        <v>1303</v>
      </c>
      <c r="G35" s="110" t="s">
        <v>302</v>
      </c>
      <c r="H35" s="110" t="s">
        <v>165</v>
      </c>
      <c r="I35" s="86">
        <v>6674</v>
      </c>
      <c r="J35" s="86">
        <v>1E-4</v>
      </c>
      <c r="K35" s="86">
        <v>0</v>
      </c>
      <c r="L35" s="86">
        <v>0</v>
      </c>
      <c r="M35" s="107">
        <v>5.9999999999999995E-4</v>
      </c>
      <c r="N35" s="107">
        <v>0</v>
      </c>
      <c r="O35" s="107">
        <v>0</v>
      </c>
    </row>
    <row r="36" spans="2:15" customFormat="1" ht="15.75">
      <c r="B36" s="58" t="s">
        <v>371</v>
      </c>
      <c r="C36" s="110">
        <v>1141464</v>
      </c>
      <c r="D36" s="110" t="s">
        <v>142</v>
      </c>
      <c r="E36" s="110"/>
      <c r="F36" s="110">
        <v>2239</v>
      </c>
      <c r="G36" s="110" t="s">
        <v>319</v>
      </c>
      <c r="H36" s="110" t="s">
        <v>165</v>
      </c>
      <c r="I36" s="86">
        <v>73304</v>
      </c>
      <c r="J36" s="86">
        <v>764.7</v>
      </c>
      <c r="K36" s="86">
        <v>0</v>
      </c>
      <c r="L36" s="86">
        <v>560.55999999999995</v>
      </c>
      <c r="M36" s="107">
        <v>1E-3</v>
      </c>
      <c r="N36" s="107">
        <v>3.9000000000000003E-3</v>
      </c>
      <c r="O36" s="107">
        <v>1.2999999999999999E-3</v>
      </c>
    </row>
    <row r="37" spans="2:15">
      <c r="B37" s="58" t="s">
        <v>372</v>
      </c>
      <c r="C37" s="110">
        <v>1081843</v>
      </c>
      <c r="D37" s="110" t="s">
        <v>142</v>
      </c>
      <c r="E37" s="110"/>
      <c r="F37" s="110">
        <v>934</v>
      </c>
      <c r="G37" s="110" t="s">
        <v>319</v>
      </c>
      <c r="H37" s="110" t="s">
        <v>165</v>
      </c>
      <c r="I37" s="86">
        <v>66443</v>
      </c>
      <c r="J37" s="86">
        <v>1272</v>
      </c>
      <c r="K37" s="86">
        <v>0</v>
      </c>
      <c r="L37" s="86">
        <v>845.16</v>
      </c>
      <c r="M37" s="107">
        <v>1E-3</v>
      </c>
      <c r="N37" s="107">
        <v>5.8999999999999999E-3</v>
      </c>
      <c r="O37" s="107">
        <v>2E-3</v>
      </c>
    </row>
    <row r="38" spans="2:15">
      <c r="B38" s="57" t="s">
        <v>69</v>
      </c>
      <c r="C38" s="111"/>
      <c r="D38" s="111"/>
      <c r="E38" s="111"/>
      <c r="F38" s="111"/>
      <c r="G38" s="111"/>
      <c r="H38" s="111"/>
      <c r="I38" s="85"/>
      <c r="J38" s="85"/>
      <c r="K38" s="85"/>
      <c r="L38" s="85"/>
      <c r="M38" s="106"/>
      <c r="N38" s="106"/>
      <c r="O38" s="106"/>
    </row>
    <row r="39" spans="2:15">
      <c r="B39" s="58" t="s">
        <v>268</v>
      </c>
      <c r="C39" s="110"/>
      <c r="D39" s="110"/>
      <c r="E39" s="110"/>
      <c r="F39" s="110"/>
      <c r="G39" s="110"/>
      <c r="H39" s="110"/>
      <c r="I39" s="86"/>
      <c r="J39" s="86"/>
      <c r="K39" s="86"/>
      <c r="L39" s="86"/>
      <c r="M39" s="107"/>
      <c r="N39" s="107">
        <v>0</v>
      </c>
      <c r="O39" s="107"/>
    </row>
    <row r="40" spans="2:15">
      <c r="B40" s="58" t="s">
        <v>268</v>
      </c>
      <c r="C40" s="110"/>
      <c r="D40" s="110"/>
      <c r="E40" s="110"/>
      <c r="F40" s="110"/>
      <c r="G40" s="110"/>
      <c r="H40" s="110"/>
      <c r="I40" s="86"/>
      <c r="J40" s="86"/>
      <c r="K40" s="86"/>
      <c r="L40" s="86"/>
      <c r="M40" s="107"/>
      <c r="N40" s="107">
        <v>0</v>
      </c>
      <c r="O40" s="107"/>
    </row>
    <row r="41" spans="2:15">
      <c r="B41" s="58" t="s">
        <v>268</v>
      </c>
      <c r="C41" s="110"/>
      <c r="D41" s="110"/>
      <c r="E41" s="110"/>
      <c r="F41" s="110"/>
      <c r="G41" s="110"/>
      <c r="H41" s="110"/>
      <c r="I41" s="86"/>
      <c r="J41" s="86"/>
      <c r="K41" s="86"/>
      <c r="L41" s="86"/>
      <c r="M41" s="107"/>
      <c r="N41" s="107">
        <v>0</v>
      </c>
      <c r="O41" s="107"/>
    </row>
    <row r="42" spans="2:15">
      <c r="B42" s="57" t="s">
        <v>231</v>
      </c>
      <c r="C42" s="111"/>
      <c r="D42" s="111"/>
      <c r="E42" s="111"/>
      <c r="F42" s="111"/>
      <c r="G42" s="111"/>
      <c r="H42" s="111"/>
      <c r="I42" s="85">
        <v>616000.01</v>
      </c>
      <c r="J42" s="85"/>
      <c r="K42" s="85">
        <v>48.5</v>
      </c>
      <c r="L42" s="85">
        <v>104091.54</v>
      </c>
      <c r="M42" s="106"/>
      <c r="N42" s="106"/>
      <c r="O42" s="106">
        <v>0.24960000000000002</v>
      </c>
    </row>
    <row r="43" spans="2:15">
      <c r="B43" s="57" t="s">
        <v>79</v>
      </c>
      <c r="C43" s="111"/>
      <c r="D43" s="111"/>
      <c r="E43" s="111"/>
      <c r="F43" s="111"/>
      <c r="G43" s="111"/>
      <c r="H43" s="111"/>
      <c r="I43" s="85">
        <v>129602.01</v>
      </c>
      <c r="J43" s="85"/>
      <c r="K43" s="85"/>
      <c r="L43" s="85">
        <v>7756.15</v>
      </c>
      <c r="M43" s="106"/>
      <c r="N43" s="106"/>
      <c r="O43" s="106">
        <v>1.8600000000000002E-2</v>
      </c>
    </row>
    <row r="44" spans="2:15">
      <c r="B44" s="58" t="s">
        <v>373</v>
      </c>
      <c r="C44" s="110" t="s">
        <v>374</v>
      </c>
      <c r="D44" s="110" t="s">
        <v>375</v>
      </c>
      <c r="E44" s="110" t="s">
        <v>376</v>
      </c>
      <c r="F44" s="110"/>
      <c r="G44" s="110" t="s">
        <v>377</v>
      </c>
      <c r="H44" s="110" t="s">
        <v>164</v>
      </c>
      <c r="I44" s="86">
        <v>735</v>
      </c>
      <c r="J44" s="86">
        <v>12763</v>
      </c>
      <c r="K44" s="86">
        <v>0</v>
      </c>
      <c r="L44" s="86">
        <v>336.4</v>
      </c>
      <c r="M44" s="107">
        <v>0</v>
      </c>
      <c r="N44" s="107">
        <v>2.3999999999999998E-3</v>
      </c>
      <c r="O44" s="107">
        <v>8.0000000000000004E-4</v>
      </c>
    </row>
    <row r="45" spans="2:15">
      <c r="B45" s="58" t="s">
        <v>378</v>
      </c>
      <c r="C45" s="110" t="s">
        <v>379</v>
      </c>
      <c r="D45" s="110" t="s">
        <v>375</v>
      </c>
      <c r="E45" s="110" t="s">
        <v>376</v>
      </c>
      <c r="F45" s="110"/>
      <c r="G45" s="110" t="s">
        <v>380</v>
      </c>
      <c r="H45" s="110" t="s">
        <v>164</v>
      </c>
      <c r="I45" s="86">
        <v>3908</v>
      </c>
      <c r="J45" s="86">
        <v>22440</v>
      </c>
      <c r="K45" s="86">
        <v>0</v>
      </c>
      <c r="L45" s="86">
        <v>3144.76</v>
      </c>
      <c r="M45" s="107">
        <v>1E-4</v>
      </c>
      <c r="N45" s="107">
        <v>2.2099999999999998E-2</v>
      </c>
      <c r="O45" s="107">
        <v>7.4999999999999997E-3</v>
      </c>
    </row>
    <row r="46" spans="2:15">
      <c r="B46" s="58" t="s">
        <v>381</v>
      </c>
      <c r="C46" s="110" t="s">
        <v>382</v>
      </c>
      <c r="D46" s="110" t="s">
        <v>375</v>
      </c>
      <c r="E46" s="110" t="s">
        <v>376</v>
      </c>
      <c r="F46" s="110"/>
      <c r="G46" s="110" t="s">
        <v>380</v>
      </c>
      <c r="H46" s="110" t="s">
        <v>164</v>
      </c>
      <c r="I46" s="86">
        <v>8350</v>
      </c>
      <c r="J46" s="86">
        <v>4236</v>
      </c>
      <c r="K46" s="86">
        <v>0</v>
      </c>
      <c r="L46" s="86">
        <v>1268.3900000000001</v>
      </c>
      <c r="M46" s="107">
        <v>0</v>
      </c>
      <c r="N46" s="107">
        <v>8.8999999999999999E-3</v>
      </c>
      <c r="O46" s="107">
        <v>3.0000000000000001E-3</v>
      </c>
    </row>
    <row r="47" spans="2:15">
      <c r="B47" s="58" t="s">
        <v>383</v>
      </c>
      <c r="C47" s="110" t="s">
        <v>384</v>
      </c>
      <c r="D47" s="110" t="s">
        <v>385</v>
      </c>
      <c r="E47" s="110" t="s">
        <v>376</v>
      </c>
      <c r="F47" s="110"/>
      <c r="G47" s="110" t="s">
        <v>359</v>
      </c>
      <c r="H47" s="110" t="s">
        <v>164</v>
      </c>
      <c r="I47" s="86">
        <v>79487</v>
      </c>
      <c r="J47" s="86">
        <v>882</v>
      </c>
      <c r="K47" s="86">
        <v>0</v>
      </c>
      <c r="L47" s="86">
        <v>2514.06</v>
      </c>
      <c r="M47" s="107">
        <v>1E-4</v>
      </c>
      <c r="N47" s="107">
        <v>1.77E-2</v>
      </c>
      <c r="O47" s="107">
        <v>6.0000000000000001E-3</v>
      </c>
    </row>
    <row r="48" spans="2:15">
      <c r="B48" s="58" t="s">
        <v>386</v>
      </c>
      <c r="C48" s="110" t="s">
        <v>387</v>
      </c>
      <c r="D48" s="110" t="s">
        <v>385</v>
      </c>
      <c r="E48" s="110" t="s">
        <v>376</v>
      </c>
      <c r="F48" s="110"/>
      <c r="G48" s="110" t="s">
        <v>178</v>
      </c>
      <c r="H48" s="110" t="s">
        <v>164</v>
      </c>
      <c r="I48" s="86">
        <v>37122.01</v>
      </c>
      <c r="J48" s="86">
        <v>370</v>
      </c>
      <c r="K48" s="86">
        <v>0</v>
      </c>
      <c r="L48" s="86">
        <v>492.54</v>
      </c>
      <c r="M48" s="107">
        <v>0</v>
      </c>
      <c r="N48" s="107">
        <v>3.4999999999999996E-3</v>
      </c>
      <c r="O48" s="107">
        <v>1.1999999999999999E-3</v>
      </c>
    </row>
    <row r="49" spans="2:15">
      <c r="B49" s="57" t="s">
        <v>78</v>
      </c>
      <c r="C49" s="111"/>
      <c r="D49" s="111"/>
      <c r="E49" s="111"/>
      <c r="F49" s="111"/>
      <c r="G49" s="111"/>
      <c r="H49" s="111"/>
      <c r="I49" s="85">
        <v>486398</v>
      </c>
      <c r="J49" s="85"/>
      <c r="K49" s="85">
        <v>48.5</v>
      </c>
      <c r="L49" s="85">
        <v>96335.39</v>
      </c>
      <c r="M49" s="106"/>
      <c r="N49" s="106"/>
      <c r="O49" s="106">
        <v>0.23100000000000001</v>
      </c>
    </row>
    <row r="50" spans="2:15">
      <c r="B50" s="58" t="s">
        <v>388</v>
      </c>
      <c r="C50" s="110" t="s">
        <v>389</v>
      </c>
      <c r="D50" s="110" t="s">
        <v>375</v>
      </c>
      <c r="E50" s="110" t="s">
        <v>376</v>
      </c>
      <c r="F50" s="110"/>
      <c r="G50" s="110" t="s">
        <v>390</v>
      </c>
      <c r="H50" s="110" t="s">
        <v>164</v>
      </c>
      <c r="I50" s="86">
        <v>2043</v>
      </c>
      <c r="J50" s="86">
        <v>18776</v>
      </c>
      <c r="K50" s="86">
        <v>0</v>
      </c>
      <c r="L50" s="86">
        <v>1375.57</v>
      </c>
      <c r="M50" s="107">
        <v>0</v>
      </c>
      <c r="N50" s="107">
        <v>9.7000000000000003E-3</v>
      </c>
      <c r="O50" s="107">
        <v>3.3E-3</v>
      </c>
    </row>
    <row r="51" spans="2:15">
      <c r="B51" s="58" t="s">
        <v>391</v>
      </c>
      <c r="C51" s="110" t="s">
        <v>392</v>
      </c>
      <c r="D51" s="110" t="s">
        <v>375</v>
      </c>
      <c r="E51" s="110" t="s">
        <v>376</v>
      </c>
      <c r="F51" s="110"/>
      <c r="G51" s="110" t="s">
        <v>390</v>
      </c>
      <c r="H51" s="110" t="s">
        <v>164</v>
      </c>
      <c r="I51" s="86">
        <v>35653</v>
      </c>
      <c r="J51" s="86">
        <v>1578</v>
      </c>
      <c r="K51" s="86">
        <v>0</v>
      </c>
      <c r="L51" s="86">
        <v>2017.5</v>
      </c>
      <c r="M51" s="107">
        <v>0</v>
      </c>
      <c r="N51" s="107">
        <v>1.4199999999999999E-2</v>
      </c>
      <c r="O51" s="107">
        <v>4.7999999999999996E-3</v>
      </c>
    </row>
    <row r="52" spans="2:15">
      <c r="B52" s="58" t="s">
        <v>393</v>
      </c>
      <c r="C52" s="110" t="s">
        <v>394</v>
      </c>
      <c r="D52" s="110" t="s">
        <v>385</v>
      </c>
      <c r="E52" s="110" t="s">
        <v>376</v>
      </c>
      <c r="F52" s="110"/>
      <c r="G52" s="110" t="s">
        <v>395</v>
      </c>
      <c r="H52" s="110" t="s">
        <v>164</v>
      </c>
      <c r="I52" s="86">
        <v>20040</v>
      </c>
      <c r="J52" s="86">
        <v>1046</v>
      </c>
      <c r="K52" s="86">
        <v>0</v>
      </c>
      <c r="L52" s="86">
        <v>751.69</v>
      </c>
      <c r="M52" s="107">
        <v>0</v>
      </c>
      <c r="N52" s="107">
        <v>5.3E-3</v>
      </c>
      <c r="O52" s="107">
        <v>1.8E-3</v>
      </c>
    </row>
    <row r="53" spans="2:15">
      <c r="B53" s="58" t="s">
        <v>396</v>
      </c>
      <c r="C53" s="110" t="s">
        <v>397</v>
      </c>
      <c r="D53" s="110" t="s">
        <v>375</v>
      </c>
      <c r="E53" s="110" t="s">
        <v>376</v>
      </c>
      <c r="F53" s="110"/>
      <c r="G53" s="110" t="s">
        <v>395</v>
      </c>
      <c r="H53" s="110" t="s">
        <v>164</v>
      </c>
      <c r="I53" s="86">
        <v>2506</v>
      </c>
      <c r="J53" s="86">
        <v>19528</v>
      </c>
      <c r="K53" s="86">
        <v>0</v>
      </c>
      <c r="L53" s="86">
        <v>1754.89</v>
      </c>
      <c r="M53" s="107">
        <v>0</v>
      </c>
      <c r="N53" s="107">
        <v>1.23E-2</v>
      </c>
      <c r="O53" s="107">
        <v>4.1999999999999997E-3</v>
      </c>
    </row>
    <row r="54" spans="2:15">
      <c r="B54" s="58" t="s">
        <v>398</v>
      </c>
      <c r="C54" s="110" t="s">
        <v>399</v>
      </c>
      <c r="D54" s="110" t="s">
        <v>385</v>
      </c>
      <c r="E54" s="110" t="s">
        <v>376</v>
      </c>
      <c r="F54" s="110"/>
      <c r="G54" s="110" t="s">
        <v>400</v>
      </c>
      <c r="H54" s="110" t="s">
        <v>164</v>
      </c>
      <c r="I54" s="86">
        <v>2597.5</v>
      </c>
      <c r="J54" s="86">
        <v>32114</v>
      </c>
      <c r="K54" s="86">
        <v>0</v>
      </c>
      <c r="L54" s="86">
        <v>2991.3</v>
      </c>
      <c r="M54" s="107">
        <v>0</v>
      </c>
      <c r="N54" s="107">
        <v>2.1000000000000001E-2</v>
      </c>
      <c r="O54" s="107">
        <v>7.1999999999999998E-3</v>
      </c>
    </row>
    <row r="55" spans="2:15">
      <c r="B55" s="58" t="s">
        <v>401</v>
      </c>
      <c r="C55" s="110" t="s">
        <v>402</v>
      </c>
      <c r="D55" s="110" t="s">
        <v>385</v>
      </c>
      <c r="E55" s="110" t="s">
        <v>376</v>
      </c>
      <c r="F55" s="110"/>
      <c r="G55" s="110" t="s">
        <v>403</v>
      </c>
      <c r="H55" s="110" t="s">
        <v>164</v>
      </c>
      <c r="I55" s="86">
        <v>5010</v>
      </c>
      <c r="J55" s="86">
        <v>3182</v>
      </c>
      <c r="K55" s="86">
        <v>0</v>
      </c>
      <c r="L55" s="86">
        <v>571.66999999999996</v>
      </c>
      <c r="M55" s="107">
        <v>0</v>
      </c>
      <c r="N55" s="107">
        <v>4.0000000000000001E-3</v>
      </c>
      <c r="O55" s="107">
        <v>1.4000000000000002E-3</v>
      </c>
    </row>
    <row r="56" spans="2:15">
      <c r="B56" s="58" t="s">
        <v>404</v>
      </c>
      <c r="C56" s="110" t="s">
        <v>405</v>
      </c>
      <c r="D56" s="110" t="s">
        <v>385</v>
      </c>
      <c r="E56" s="110" t="s">
        <v>376</v>
      </c>
      <c r="F56" s="110"/>
      <c r="G56" s="110" t="s">
        <v>403</v>
      </c>
      <c r="H56" s="110" t="s">
        <v>164</v>
      </c>
      <c r="I56" s="86">
        <v>4142</v>
      </c>
      <c r="J56" s="86">
        <v>21104</v>
      </c>
      <c r="K56" s="86">
        <v>0</v>
      </c>
      <c r="L56" s="86">
        <v>3134.62</v>
      </c>
      <c r="M56" s="107">
        <v>0</v>
      </c>
      <c r="N56" s="107">
        <v>2.2000000000000002E-2</v>
      </c>
      <c r="O56" s="107">
        <v>7.4999999999999997E-3</v>
      </c>
    </row>
    <row r="57" spans="2:15">
      <c r="B57" s="58" t="s">
        <v>406</v>
      </c>
      <c r="C57" s="110" t="s">
        <v>407</v>
      </c>
      <c r="D57" s="110" t="s">
        <v>385</v>
      </c>
      <c r="E57" s="110" t="s">
        <v>376</v>
      </c>
      <c r="F57" s="110"/>
      <c r="G57" s="110" t="s">
        <v>408</v>
      </c>
      <c r="H57" s="110" t="s">
        <v>164</v>
      </c>
      <c r="I57" s="86">
        <v>17960</v>
      </c>
      <c r="J57" s="86">
        <v>2288</v>
      </c>
      <c r="K57" s="86">
        <v>0</v>
      </c>
      <c r="L57" s="86">
        <v>1473.58</v>
      </c>
      <c r="M57" s="107">
        <v>0</v>
      </c>
      <c r="N57" s="107">
        <v>1.04E-2</v>
      </c>
      <c r="O57" s="107">
        <v>3.4999999999999996E-3</v>
      </c>
    </row>
    <row r="58" spans="2:15">
      <c r="B58" s="58" t="s">
        <v>409</v>
      </c>
      <c r="C58" s="110" t="s">
        <v>410</v>
      </c>
      <c r="D58" s="110" t="s">
        <v>385</v>
      </c>
      <c r="E58" s="110" t="s">
        <v>376</v>
      </c>
      <c r="F58" s="110"/>
      <c r="G58" s="110" t="s">
        <v>408</v>
      </c>
      <c r="H58" s="110" t="s">
        <v>164</v>
      </c>
      <c r="I58" s="86">
        <v>1371</v>
      </c>
      <c r="J58" s="86">
        <v>27779</v>
      </c>
      <c r="K58" s="86">
        <v>0</v>
      </c>
      <c r="L58" s="86">
        <v>1365.73</v>
      </c>
      <c r="M58" s="107">
        <v>0</v>
      </c>
      <c r="N58" s="107">
        <v>9.5999999999999992E-3</v>
      </c>
      <c r="O58" s="107">
        <v>3.3E-3</v>
      </c>
    </row>
    <row r="59" spans="2:15">
      <c r="B59" s="58" t="s">
        <v>411</v>
      </c>
      <c r="C59" s="110" t="s">
        <v>412</v>
      </c>
      <c r="D59" s="110" t="s">
        <v>385</v>
      </c>
      <c r="E59" s="110" t="s">
        <v>376</v>
      </c>
      <c r="F59" s="110"/>
      <c r="G59" s="110" t="s">
        <v>408</v>
      </c>
      <c r="H59" s="110" t="s">
        <v>164</v>
      </c>
      <c r="I59" s="86">
        <v>6410</v>
      </c>
      <c r="J59" s="86">
        <v>12010</v>
      </c>
      <c r="K59" s="86">
        <v>5.5380000000000003</v>
      </c>
      <c r="L59" s="86">
        <v>2766.19</v>
      </c>
      <c r="M59" s="107">
        <v>0</v>
      </c>
      <c r="N59" s="107">
        <v>1.9400000000000001E-2</v>
      </c>
      <c r="O59" s="107">
        <v>6.6E-3</v>
      </c>
    </row>
    <row r="60" spans="2:15">
      <c r="B60" s="58" t="s">
        <v>413</v>
      </c>
      <c r="C60" s="110" t="s">
        <v>414</v>
      </c>
      <c r="D60" s="110" t="s">
        <v>375</v>
      </c>
      <c r="E60" s="110" t="s">
        <v>376</v>
      </c>
      <c r="F60" s="110"/>
      <c r="G60" s="110" t="s">
        <v>408</v>
      </c>
      <c r="H60" s="110" t="s">
        <v>164</v>
      </c>
      <c r="I60" s="86">
        <v>3963</v>
      </c>
      <c r="J60" s="86">
        <v>10132</v>
      </c>
      <c r="K60" s="86">
        <v>0</v>
      </c>
      <c r="L60" s="86">
        <v>1439.89</v>
      </c>
      <c r="M60" s="107">
        <v>1E-3</v>
      </c>
      <c r="N60" s="107">
        <v>1.01E-2</v>
      </c>
      <c r="O60" s="107">
        <v>3.4999999999999996E-3</v>
      </c>
    </row>
    <row r="61" spans="2:15">
      <c r="B61" s="58" t="s">
        <v>415</v>
      </c>
      <c r="C61" s="110" t="s">
        <v>416</v>
      </c>
      <c r="D61" s="110" t="s">
        <v>385</v>
      </c>
      <c r="E61" s="110" t="s">
        <v>376</v>
      </c>
      <c r="F61" s="110"/>
      <c r="G61" s="110" t="s">
        <v>417</v>
      </c>
      <c r="H61" s="110" t="s">
        <v>164</v>
      </c>
      <c r="I61" s="86">
        <v>23649</v>
      </c>
      <c r="J61" s="86">
        <v>2830</v>
      </c>
      <c r="K61" s="86">
        <v>11.465</v>
      </c>
      <c r="L61" s="86">
        <v>2411.46</v>
      </c>
      <c r="M61" s="107">
        <v>0</v>
      </c>
      <c r="N61" s="107">
        <v>1.6899999999999998E-2</v>
      </c>
      <c r="O61" s="107">
        <v>5.7999999999999996E-3</v>
      </c>
    </row>
    <row r="62" spans="2:15">
      <c r="B62" s="58" t="s">
        <v>418</v>
      </c>
      <c r="C62" s="110" t="s">
        <v>419</v>
      </c>
      <c r="D62" s="110" t="s">
        <v>385</v>
      </c>
      <c r="E62" s="110" t="s">
        <v>376</v>
      </c>
      <c r="F62" s="110"/>
      <c r="G62" s="110" t="s">
        <v>417</v>
      </c>
      <c r="H62" s="110" t="s">
        <v>164</v>
      </c>
      <c r="I62" s="86">
        <v>17094</v>
      </c>
      <c r="J62" s="86">
        <v>4607</v>
      </c>
      <c r="K62" s="86">
        <v>0</v>
      </c>
      <c r="L62" s="86">
        <v>2824.05</v>
      </c>
      <c r="M62" s="107">
        <v>0</v>
      </c>
      <c r="N62" s="107">
        <v>1.9799999999999998E-2</v>
      </c>
      <c r="O62" s="107">
        <v>6.8000000000000005E-3</v>
      </c>
    </row>
    <row r="63" spans="2:15">
      <c r="B63" s="58" t="s">
        <v>420</v>
      </c>
      <c r="C63" s="110" t="s">
        <v>421</v>
      </c>
      <c r="D63" s="110" t="s">
        <v>385</v>
      </c>
      <c r="E63" s="110" t="s">
        <v>376</v>
      </c>
      <c r="F63" s="110"/>
      <c r="G63" s="110" t="s">
        <v>417</v>
      </c>
      <c r="H63" s="110" t="s">
        <v>164</v>
      </c>
      <c r="I63" s="86">
        <v>3388</v>
      </c>
      <c r="J63" s="86">
        <v>12875</v>
      </c>
      <c r="K63" s="86">
        <v>0</v>
      </c>
      <c r="L63" s="86">
        <v>1564.23</v>
      </c>
      <c r="M63" s="107">
        <v>0</v>
      </c>
      <c r="N63" s="107">
        <v>1.1000000000000001E-2</v>
      </c>
      <c r="O63" s="107">
        <v>3.8E-3</v>
      </c>
    </row>
    <row r="64" spans="2:15">
      <c r="B64" s="58" t="s">
        <v>422</v>
      </c>
      <c r="C64" s="110" t="s">
        <v>423</v>
      </c>
      <c r="D64" s="110" t="s">
        <v>385</v>
      </c>
      <c r="E64" s="110" t="s">
        <v>376</v>
      </c>
      <c r="F64" s="110"/>
      <c r="G64" s="110" t="s">
        <v>417</v>
      </c>
      <c r="H64" s="110" t="s">
        <v>164</v>
      </c>
      <c r="I64" s="86">
        <v>1610</v>
      </c>
      <c r="J64" s="86">
        <v>35926</v>
      </c>
      <c r="K64" s="86">
        <v>0</v>
      </c>
      <c r="L64" s="86">
        <v>2074.17</v>
      </c>
      <c r="M64" s="107">
        <v>0</v>
      </c>
      <c r="N64" s="107">
        <v>1.46E-2</v>
      </c>
      <c r="O64" s="107">
        <v>5.0000000000000001E-3</v>
      </c>
    </row>
    <row r="65" spans="2:15">
      <c r="B65" s="58" t="s">
        <v>424</v>
      </c>
      <c r="C65" s="110" t="s">
        <v>425</v>
      </c>
      <c r="D65" s="110" t="s">
        <v>385</v>
      </c>
      <c r="E65" s="110" t="s">
        <v>376</v>
      </c>
      <c r="F65" s="110"/>
      <c r="G65" s="110" t="s">
        <v>417</v>
      </c>
      <c r="H65" s="110" t="s">
        <v>164</v>
      </c>
      <c r="I65" s="86">
        <v>1731</v>
      </c>
      <c r="J65" s="86">
        <v>22236</v>
      </c>
      <c r="K65" s="86">
        <v>0</v>
      </c>
      <c r="L65" s="86">
        <v>1380.27</v>
      </c>
      <c r="M65" s="107">
        <v>0</v>
      </c>
      <c r="N65" s="107">
        <v>9.7000000000000003E-3</v>
      </c>
      <c r="O65" s="107">
        <v>3.3E-3</v>
      </c>
    </row>
    <row r="66" spans="2:15">
      <c r="B66" s="58" t="s">
        <v>426</v>
      </c>
      <c r="C66" s="110" t="s">
        <v>427</v>
      </c>
      <c r="D66" s="110" t="s">
        <v>375</v>
      </c>
      <c r="E66" s="110" t="s">
        <v>376</v>
      </c>
      <c r="F66" s="110"/>
      <c r="G66" s="110" t="s">
        <v>428</v>
      </c>
      <c r="H66" s="110" t="s">
        <v>164</v>
      </c>
      <c r="I66" s="86">
        <v>354</v>
      </c>
      <c r="J66" s="86">
        <v>29603</v>
      </c>
      <c r="K66" s="86">
        <v>0</v>
      </c>
      <c r="L66" s="86">
        <v>375.79</v>
      </c>
      <c r="M66" s="107">
        <v>0</v>
      </c>
      <c r="N66" s="107">
        <v>2.5999999999999999E-3</v>
      </c>
      <c r="O66" s="107">
        <v>8.9999999999999998E-4</v>
      </c>
    </row>
    <row r="67" spans="2:15">
      <c r="B67" s="58" t="s">
        <v>429</v>
      </c>
      <c r="C67" s="110" t="s">
        <v>430</v>
      </c>
      <c r="D67" s="110" t="s">
        <v>385</v>
      </c>
      <c r="E67" s="110" t="s">
        <v>376</v>
      </c>
      <c r="F67" s="110"/>
      <c r="G67" s="110" t="s">
        <v>428</v>
      </c>
      <c r="H67" s="110" t="s">
        <v>164</v>
      </c>
      <c r="I67" s="86">
        <v>36</v>
      </c>
      <c r="J67" s="86">
        <v>13702</v>
      </c>
      <c r="K67" s="86">
        <v>0</v>
      </c>
      <c r="L67" s="86">
        <v>17.690000000000001</v>
      </c>
      <c r="M67" s="107">
        <v>0</v>
      </c>
      <c r="N67" s="107">
        <v>1E-4</v>
      </c>
      <c r="O67" s="107">
        <v>0</v>
      </c>
    </row>
    <row r="68" spans="2:15">
      <c r="B68" s="58" t="s">
        <v>431</v>
      </c>
      <c r="C68" s="110" t="s">
        <v>432</v>
      </c>
      <c r="D68" s="110" t="s">
        <v>375</v>
      </c>
      <c r="E68" s="110" t="s">
        <v>376</v>
      </c>
      <c r="F68" s="110"/>
      <c r="G68" s="110" t="s">
        <v>433</v>
      </c>
      <c r="H68" s="110" t="s">
        <v>164</v>
      </c>
      <c r="I68" s="86">
        <v>4175</v>
      </c>
      <c r="J68" s="86">
        <v>1589</v>
      </c>
      <c r="K68" s="86">
        <v>0</v>
      </c>
      <c r="L68" s="86">
        <v>237.9</v>
      </c>
      <c r="M68" s="107">
        <v>0</v>
      </c>
      <c r="N68" s="107">
        <v>1.7000000000000001E-3</v>
      </c>
      <c r="O68" s="107">
        <v>5.9999999999999995E-4</v>
      </c>
    </row>
    <row r="69" spans="2:15">
      <c r="B69" s="58" t="s">
        <v>434</v>
      </c>
      <c r="C69" s="110" t="s">
        <v>435</v>
      </c>
      <c r="D69" s="110" t="s">
        <v>385</v>
      </c>
      <c r="E69" s="110" t="s">
        <v>376</v>
      </c>
      <c r="F69" s="110"/>
      <c r="G69" s="110" t="s">
        <v>436</v>
      </c>
      <c r="H69" s="110" t="s">
        <v>164</v>
      </c>
      <c r="I69" s="86">
        <v>5350</v>
      </c>
      <c r="J69" s="86">
        <v>9810</v>
      </c>
      <c r="K69" s="86">
        <v>0</v>
      </c>
      <c r="L69" s="86">
        <v>1882.06</v>
      </c>
      <c r="M69" s="107">
        <v>0</v>
      </c>
      <c r="N69" s="107">
        <v>1.32E-2</v>
      </c>
      <c r="O69" s="107">
        <v>4.5000000000000005E-3</v>
      </c>
    </row>
    <row r="70" spans="2:15">
      <c r="B70" s="58" t="s">
        <v>437</v>
      </c>
      <c r="C70" s="110" t="s">
        <v>438</v>
      </c>
      <c r="D70" s="110" t="s">
        <v>385</v>
      </c>
      <c r="E70" s="110" t="s">
        <v>376</v>
      </c>
      <c r="F70" s="110"/>
      <c r="G70" s="110" t="s">
        <v>439</v>
      </c>
      <c r="H70" s="110" t="s">
        <v>164</v>
      </c>
      <c r="I70" s="86">
        <v>51334</v>
      </c>
      <c r="J70" s="86">
        <v>1447</v>
      </c>
      <c r="K70" s="86">
        <v>0</v>
      </c>
      <c r="L70" s="86">
        <v>2663.69</v>
      </c>
      <c r="M70" s="107">
        <v>0</v>
      </c>
      <c r="N70" s="107">
        <v>1.8700000000000001E-2</v>
      </c>
      <c r="O70" s="107">
        <v>6.4000000000000003E-3</v>
      </c>
    </row>
    <row r="71" spans="2:15">
      <c r="B71" s="58" t="s">
        <v>440</v>
      </c>
      <c r="C71" s="110" t="s">
        <v>441</v>
      </c>
      <c r="D71" s="110" t="s">
        <v>375</v>
      </c>
      <c r="E71" s="110" t="s">
        <v>376</v>
      </c>
      <c r="F71" s="110"/>
      <c r="G71" s="110" t="s">
        <v>439</v>
      </c>
      <c r="H71" s="110" t="s">
        <v>164</v>
      </c>
      <c r="I71" s="86">
        <v>2984</v>
      </c>
      <c r="J71" s="86">
        <v>27513</v>
      </c>
      <c r="K71" s="86">
        <v>0</v>
      </c>
      <c r="L71" s="86">
        <v>2944.06</v>
      </c>
      <c r="M71" s="107">
        <v>0</v>
      </c>
      <c r="N71" s="107">
        <v>2.07E-2</v>
      </c>
      <c r="O71" s="107">
        <v>7.0999999999999995E-3</v>
      </c>
    </row>
    <row r="72" spans="2:15">
      <c r="B72" s="58" t="s">
        <v>442</v>
      </c>
      <c r="C72" s="110" t="s">
        <v>443</v>
      </c>
      <c r="D72" s="110" t="s">
        <v>385</v>
      </c>
      <c r="E72" s="110" t="s">
        <v>376</v>
      </c>
      <c r="F72" s="110"/>
      <c r="G72" s="110" t="s">
        <v>439</v>
      </c>
      <c r="H72" s="110" t="s">
        <v>164</v>
      </c>
      <c r="I72" s="86">
        <v>22713</v>
      </c>
      <c r="J72" s="86">
        <v>3411</v>
      </c>
      <c r="K72" s="86">
        <v>0</v>
      </c>
      <c r="L72" s="86">
        <v>2778.22</v>
      </c>
      <c r="M72" s="107">
        <v>0</v>
      </c>
      <c r="N72" s="107">
        <v>1.95E-2</v>
      </c>
      <c r="O72" s="107">
        <v>6.7000000000000002E-3</v>
      </c>
    </row>
    <row r="73" spans="2:15">
      <c r="B73" s="58" t="s">
        <v>444</v>
      </c>
      <c r="C73" s="110" t="s">
        <v>445</v>
      </c>
      <c r="D73" s="110" t="s">
        <v>385</v>
      </c>
      <c r="E73" s="110" t="s">
        <v>376</v>
      </c>
      <c r="F73" s="110"/>
      <c r="G73" s="110" t="s">
        <v>439</v>
      </c>
      <c r="H73" s="110" t="s">
        <v>164</v>
      </c>
      <c r="I73" s="86">
        <v>12263</v>
      </c>
      <c r="J73" s="86">
        <v>6472</v>
      </c>
      <c r="K73" s="86">
        <v>0</v>
      </c>
      <c r="L73" s="86">
        <v>2846.07</v>
      </c>
      <c r="M73" s="107">
        <v>0</v>
      </c>
      <c r="N73" s="107">
        <v>0.02</v>
      </c>
      <c r="O73" s="107">
        <v>6.8000000000000005E-3</v>
      </c>
    </row>
    <row r="74" spans="2:15">
      <c r="B74" s="58" t="s">
        <v>446</v>
      </c>
      <c r="C74" s="110" t="s">
        <v>447</v>
      </c>
      <c r="D74" s="110" t="s">
        <v>385</v>
      </c>
      <c r="E74" s="110" t="s">
        <v>376</v>
      </c>
      <c r="F74" s="110"/>
      <c r="G74" s="110" t="s">
        <v>439</v>
      </c>
      <c r="H74" s="110" t="s">
        <v>164</v>
      </c>
      <c r="I74" s="86">
        <v>4226</v>
      </c>
      <c r="J74" s="86">
        <v>6849</v>
      </c>
      <c r="K74" s="86">
        <v>0</v>
      </c>
      <c r="L74" s="86">
        <v>1037.93</v>
      </c>
      <c r="M74" s="107">
        <v>0</v>
      </c>
      <c r="N74" s="107">
        <v>7.3000000000000001E-3</v>
      </c>
      <c r="O74" s="107">
        <v>2.5000000000000001E-3</v>
      </c>
    </row>
    <row r="75" spans="2:15">
      <c r="B75" s="58" t="s">
        <v>448</v>
      </c>
      <c r="C75" s="110" t="s">
        <v>449</v>
      </c>
      <c r="D75" s="110" t="s">
        <v>385</v>
      </c>
      <c r="E75" s="110" t="s">
        <v>376</v>
      </c>
      <c r="F75" s="110"/>
      <c r="G75" s="110" t="s">
        <v>439</v>
      </c>
      <c r="H75" s="110" t="s">
        <v>164</v>
      </c>
      <c r="I75" s="86">
        <v>18785</v>
      </c>
      <c r="J75" s="86">
        <v>4371</v>
      </c>
      <c r="K75" s="86">
        <v>0</v>
      </c>
      <c r="L75" s="86">
        <v>2944.44</v>
      </c>
      <c r="M75" s="107">
        <v>0</v>
      </c>
      <c r="N75" s="107">
        <v>2.07E-2</v>
      </c>
      <c r="O75" s="107">
        <v>7.0999999999999995E-3</v>
      </c>
    </row>
    <row r="76" spans="2:15">
      <c r="B76" s="58" t="s">
        <v>450</v>
      </c>
      <c r="C76" s="110" t="s">
        <v>451</v>
      </c>
      <c r="D76" s="110" t="s">
        <v>375</v>
      </c>
      <c r="E76" s="110" t="s">
        <v>376</v>
      </c>
      <c r="F76" s="110"/>
      <c r="G76" s="110" t="s">
        <v>452</v>
      </c>
      <c r="H76" s="110" t="s">
        <v>164</v>
      </c>
      <c r="I76" s="86">
        <v>5316</v>
      </c>
      <c r="J76" s="86">
        <v>8145</v>
      </c>
      <c r="K76" s="86">
        <v>0</v>
      </c>
      <c r="L76" s="86">
        <v>1552.7</v>
      </c>
      <c r="M76" s="107">
        <v>0</v>
      </c>
      <c r="N76" s="107">
        <v>1.09E-2</v>
      </c>
      <c r="O76" s="107">
        <v>3.7000000000000002E-3</v>
      </c>
    </row>
    <row r="77" spans="2:15">
      <c r="B77" s="58" t="s">
        <v>453</v>
      </c>
      <c r="C77" s="110" t="s">
        <v>454</v>
      </c>
      <c r="D77" s="110" t="s">
        <v>375</v>
      </c>
      <c r="E77" s="110" t="s">
        <v>376</v>
      </c>
      <c r="F77" s="110"/>
      <c r="G77" s="110" t="s">
        <v>452</v>
      </c>
      <c r="H77" s="110" t="s">
        <v>164</v>
      </c>
      <c r="I77" s="86">
        <v>25050</v>
      </c>
      <c r="J77" s="86">
        <v>79.22</v>
      </c>
      <c r="K77" s="86">
        <v>0</v>
      </c>
      <c r="L77" s="86">
        <v>71.16</v>
      </c>
      <c r="M77" s="107">
        <v>0</v>
      </c>
      <c r="N77" s="107">
        <v>5.0000000000000001E-4</v>
      </c>
      <c r="O77" s="107">
        <v>2.0000000000000001E-4</v>
      </c>
    </row>
    <row r="78" spans="2:15">
      <c r="B78" s="58" t="s">
        <v>455</v>
      </c>
      <c r="C78" s="110" t="s">
        <v>456</v>
      </c>
      <c r="D78" s="110" t="s">
        <v>385</v>
      </c>
      <c r="E78" s="110" t="s">
        <v>376</v>
      </c>
      <c r="F78" s="110"/>
      <c r="G78" s="110" t="s">
        <v>452</v>
      </c>
      <c r="H78" s="110" t="s">
        <v>164</v>
      </c>
      <c r="I78" s="86">
        <v>15259</v>
      </c>
      <c r="J78" s="86">
        <v>4038</v>
      </c>
      <c r="K78" s="86">
        <v>0</v>
      </c>
      <c r="L78" s="86">
        <v>2209.54</v>
      </c>
      <c r="M78" s="107">
        <v>0</v>
      </c>
      <c r="N78" s="107">
        <v>1.55E-2</v>
      </c>
      <c r="O78" s="107">
        <v>5.3E-3</v>
      </c>
    </row>
    <row r="79" spans="2:15">
      <c r="B79" s="58" t="s">
        <v>457</v>
      </c>
      <c r="C79" s="110" t="s">
        <v>458</v>
      </c>
      <c r="D79" s="110" t="s">
        <v>375</v>
      </c>
      <c r="E79" s="110" t="s">
        <v>376</v>
      </c>
      <c r="F79" s="110"/>
      <c r="G79" s="110" t="s">
        <v>459</v>
      </c>
      <c r="H79" s="110" t="s">
        <v>164</v>
      </c>
      <c r="I79" s="86">
        <v>6477</v>
      </c>
      <c r="J79" s="86">
        <v>10200</v>
      </c>
      <c r="K79" s="86">
        <v>0</v>
      </c>
      <c r="L79" s="86">
        <v>2369.11</v>
      </c>
      <c r="M79" s="107">
        <v>0</v>
      </c>
      <c r="N79" s="107">
        <v>1.66E-2</v>
      </c>
      <c r="O79" s="107">
        <v>5.6999999999999993E-3</v>
      </c>
    </row>
    <row r="80" spans="2:15">
      <c r="B80" s="58" t="s">
        <v>460</v>
      </c>
      <c r="C80" s="110" t="s">
        <v>461</v>
      </c>
      <c r="D80" s="110" t="s">
        <v>385</v>
      </c>
      <c r="E80" s="110" t="s">
        <v>376</v>
      </c>
      <c r="F80" s="110"/>
      <c r="G80" s="110" t="s">
        <v>459</v>
      </c>
      <c r="H80" s="110" t="s">
        <v>164</v>
      </c>
      <c r="I80" s="86">
        <v>5010</v>
      </c>
      <c r="J80" s="86">
        <v>3627</v>
      </c>
      <c r="K80" s="86">
        <v>0</v>
      </c>
      <c r="L80" s="86">
        <v>651.62</v>
      </c>
      <c r="M80" s="107">
        <v>0</v>
      </c>
      <c r="N80" s="107">
        <v>4.5999999999999999E-3</v>
      </c>
      <c r="O80" s="107">
        <v>1.6000000000000001E-3</v>
      </c>
    </row>
    <row r="81" spans="2:15">
      <c r="B81" s="58" t="s">
        <v>462</v>
      </c>
      <c r="C81" s="110" t="s">
        <v>463</v>
      </c>
      <c r="D81" s="110" t="s">
        <v>375</v>
      </c>
      <c r="E81" s="110" t="s">
        <v>376</v>
      </c>
      <c r="F81" s="110"/>
      <c r="G81" s="110" t="s">
        <v>459</v>
      </c>
      <c r="H81" s="110" t="s">
        <v>164</v>
      </c>
      <c r="I81" s="86">
        <v>320</v>
      </c>
      <c r="J81" s="86">
        <v>260976</v>
      </c>
      <c r="K81" s="86">
        <v>0</v>
      </c>
      <c r="L81" s="86">
        <v>2994.75</v>
      </c>
      <c r="M81" s="107">
        <v>0</v>
      </c>
      <c r="N81" s="107">
        <v>2.1000000000000001E-2</v>
      </c>
      <c r="O81" s="107">
        <v>7.1999999999999998E-3</v>
      </c>
    </row>
    <row r="82" spans="2:15">
      <c r="B82" s="58" t="s">
        <v>464</v>
      </c>
      <c r="C82" s="110" t="s">
        <v>465</v>
      </c>
      <c r="D82" s="110" t="s">
        <v>385</v>
      </c>
      <c r="E82" s="110" t="s">
        <v>376</v>
      </c>
      <c r="F82" s="110"/>
      <c r="G82" s="110" t="s">
        <v>459</v>
      </c>
      <c r="H82" s="110" t="s">
        <v>164</v>
      </c>
      <c r="I82" s="86">
        <v>2515</v>
      </c>
      <c r="J82" s="86">
        <v>13711</v>
      </c>
      <c r="K82" s="86">
        <v>6.3129999999999997</v>
      </c>
      <c r="L82" s="86">
        <v>1242.8800000000001</v>
      </c>
      <c r="M82" s="107">
        <v>0</v>
      </c>
      <c r="N82" s="107">
        <v>8.6999999999999994E-3</v>
      </c>
      <c r="O82" s="107">
        <v>3.0000000000000001E-3</v>
      </c>
    </row>
    <row r="83" spans="2:15">
      <c r="B83" s="58" t="s">
        <v>466</v>
      </c>
      <c r="C83" s="110" t="s">
        <v>467</v>
      </c>
      <c r="D83" s="110" t="s">
        <v>375</v>
      </c>
      <c r="E83" s="110" t="s">
        <v>376</v>
      </c>
      <c r="F83" s="110"/>
      <c r="G83" s="110" t="s">
        <v>459</v>
      </c>
      <c r="H83" s="110" t="s">
        <v>164</v>
      </c>
      <c r="I83" s="86">
        <v>5845</v>
      </c>
      <c r="J83" s="86">
        <v>9613</v>
      </c>
      <c r="K83" s="86">
        <v>0</v>
      </c>
      <c r="L83" s="86">
        <v>2014.9</v>
      </c>
      <c r="M83" s="107">
        <v>0</v>
      </c>
      <c r="N83" s="107">
        <v>1.4199999999999999E-2</v>
      </c>
      <c r="O83" s="107">
        <v>4.7999999999999996E-3</v>
      </c>
    </row>
    <row r="84" spans="2:15">
      <c r="B84" s="58" t="s">
        <v>468</v>
      </c>
      <c r="C84" s="110" t="s">
        <v>469</v>
      </c>
      <c r="D84" s="110" t="s">
        <v>385</v>
      </c>
      <c r="E84" s="110" t="s">
        <v>376</v>
      </c>
      <c r="F84" s="110"/>
      <c r="G84" s="110" t="s">
        <v>459</v>
      </c>
      <c r="H84" s="110" t="s">
        <v>164</v>
      </c>
      <c r="I84" s="86">
        <v>44094</v>
      </c>
      <c r="J84" s="86">
        <v>1698</v>
      </c>
      <c r="K84" s="86">
        <v>16.594999999999999</v>
      </c>
      <c r="L84" s="86">
        <v>2701.49</v>
      </c>
      <c r="M84" s="107">
        <v>0</v>
      </c>
      <c r="N84" s="107">
        <v>1.9E-2</v>
      </c>
      <c r="O84" s="107">
        <v>6.5000000000000006E-3</v>
      </c>
    </row>
    <row r="85" spans="2:15">
      <c r="B85" s="58" t="s">
        <v>470</v>
      </c>
      <c r="C85" s="110" t="s">
        <v>471</v>
      </c>
      <c r="D85" s="110" t="s">
        <v>375</v>
      </c>
      <c r="E85" s="110" t="s">
        <v>376</v>
      </c>
      <c r="F85" s="110"/>
      <c r="G85" s="110" t="s">
        <v>472</v>
      </c>
      <c r="H85" s="110" t="s">
        <v>164</v>
      </c>
      <c r="I85" s="86">
        <v>4586.5</v>
      </c>
      <c r="J85" s="86">
        <v>12211</v>
      </c>
      <c r="K85" s="86">
        <v>0</v>
      </c>
      <c r="L85" s="86">
        <v>2008.37</v>
      </c>
      <c r="M85" s="107">
        <v>0</v>
      </c>
      <c r="N85" s="107">
        <v>1.41E-2</v>
      </c>
      <c r="O85" s="107">
        <v>4.7999999999999996E-3</v>
      </c>
    </row>
    <row r="86" spans="2:15">
      <c r="B86" s="58" t="s">
        <v>473</v>
      </c>
      <c r="C86" s="110" t="s">
        <v>474</v>
      </c>
      <c r="D86" s="110" t="s">
        <v>375</v>
      </c>
      <c r="E86" s="110" t="s">
        <v>376</v>
      </c>
      <c r="F86" s="110"/>
      <c r="G86" s="110" t="s">
        <v>472</v>
      </c>
      <c r="H86" s="110" t="s">
        <v>164</v>
      </c>
      <c r="I86" s="86">
        <v>997</v>
      </c>
      <c r="J86" s="86">
        <v>67668</v>
      </c>
      <c r="K86" s="86">
        <v>0</v>
      </c>
      <c r="L86" s="86">
        <v>2419.3000000000002</v>
      </c>
      <c r="M86" s="107">
        <v>0</v>
      </c>
      <c r="N86" s="107">
        <v>1.7000000000000001E-2</v>
      </c>
      <c r="O86" s="107">
        <v>5.7999999999999996E-3</v>
      </c>
    </row>
    <row r="87" spans="2:15">
      <c r="B87" s="58" t="s">
        <v>475</v>
      </c>
      <c r="C87" s="110" t="s">
        <v>476</v>
      </c>
      <c r="D87" s="110" t="s">
        <v>375</v>
      </c>
      <c r="E87" s="110" t="s">
        <v>376</v>
      </c>
      <c r="F87" s="110"/>
      <c r="G87" s="110" t="s">
        <v>472</v>
      </c>
      <c r="H87" s="110" t="s">
        <v>164</v>
      </c>
      <c r="I87" s="86">
        <v>640</v>
      </c>
      <c r="J87" s="86">
        <v>53136</v>
      </c>
      <c r="K87" s="86">
        <v>4.343</v>
      </c>
      <c r="L87" s="86">
        <v>1223.8399999999999</v>
      </c>
      <c r="M87" s="107">
        <v>0</v>
      </c>
      <c r="N87" s="107">
        <v>8.6E-3</v>
      </c>
      <c r="O87" s="107">
        <v>2.8999999999999998E-3</v>
      </c>
    </row>
    <row r="88" spans="2:15">
      <c r="B88" s="58" t="s">
        <v>477</v>
      </c>
      <c r="C88" s="110" t="s">
        <v>478</v>
      </c>
      <c r="D88" s="110" t="s">
        <v>375</v>
      </c>
      <c r="E88" s="110" t="s">
        <v>376</v>
      </c>
      <c r="F88" s="110"/>
      <c r="G88" s="110" t="s">
        <v>472</v>
      </c>
      <c r="H88" s="110" t="s">
        <v>164</v>
      </c>
      <c r="I88" s="86">
        <v>670</v>
      </c>
      <c r="J88" s="86">
        <v>10088</v>
      </c>
      <c r="K88" s="86">
        <v>0</v>
      </c>
      <c r="L88" s="86">
        <v>242.38</v>
      </c>
      <c r="M88" s="107">
        <v>0</v>
      </c>
      <c r="N88" s="107">
        <v>1.7000000000000001E-3</v>
      </c>
      <c r="O88" s="107">
        <v>5.9999999999999995E-4</v>
      </c>
    </row>
    <row r="89" spans="2:15">
      <c r="B89" s="58" t="s">
        <v>479</v>
      </c>
      <c r="C89" s="110" t="s">
        <v>480</v>
      </c>
      <c r="D89" s="110" t="s">
        <v>385</v>
      </c>
      <c r="E89" s="110" t="s">
        <v>376</v>
      </c>
      <c r="F89" s="110"/>
      <c r="G89" s="110" t="s">
        <v>472</v>
      </c>
      <c r="H89" s="110" t="s">
        <v>164</v>
      </c>
      <c r="I89" s="86">
        <v>3341</v>
      </c>
      <c r="J89" s="86">
        <v>11732</v>
      </c>
      <c r="K89" s="86">
        <v>0</v>
      </c>
      <c r="L89" s="86">
        <v>1405.59</v>
      </c>
      <c r="M89" s="107">
        <v>0</v>
      </c>
      <c r="N89" s="107">
        <v>9.8999999999999991E-3</v>
      </c>
      <c r="O89" s="107">
        <v>3.4000000000000002E-3</v>
      </c>
    </row>
    <row r="90" spans="2:15">
      <c r="B90" s="58" t="s">
        <v>481</v>
      </c>
      <c r="C90" s="110" t="s">
        <v>482</v>
      </c>
      <c r="D90" s="110" t="s">
        <v>385</v>
      </c>
      <c r="E90" s="110" t="s">
        <v>376</v>
      </c>
      <c r="F90" s="110"/>
      <c r="G90" s="110" t="s">
        <v>472</v>
      </c>
      <c r="H90" s="110" t="s">
        <v>164</v>
      </c>
      <c r="I90" s="86">
        <v>3340</v>
      </c>
      <c r="J90" s="86">
        <v>9247</v>
      </c>
      <c r="K90" s="86">
        <v>4.2460000000000004</v>
      </c>
      <c r="L90" s="86">
        <v>1111.78</v>
      </c>
      <c r="M90" s="107">
        <v>0</v>
      </c>
      <c r="N90" s="107">
        <v>7.8000000000000005E-3</v>
      </c>
      <c r="O90" s="107">
        <v>2.7000000000000001E-3</v>
      </c>
    </row>
    <row r="91" spans="2:15">
      <c r="B91" s="58" t="s">
        <v>483</v>
      </c>
      <c r="C91" s="110" t="s">
        <v>484</v>
      </c>
      <c r="D91" s="110" t="s">
        <v>375</v>
      </c>
      <c r="E91" s="110" t="s">
        <v>376</v>
      </c>
      <c r="F91" s="110"/>
      <c r="G91" s="110" t="s">
        <v>472</v>
      </c>
      <c r="H91" s="110" t="s">
        <v>164</v>
      </c>
      <c r="I91" s="86">
        <v>4175</v>
      </c>
      <c r="J91" s="86">
        <v>18424</v>
      </c>
      <c r="K91" s="86">
        <v>0</v>
      </c>
      <c r="L91" s="86">
        <v>2758.36</v>
      </c>
      <c r="M91" s="107">
        <v>0</v>
      </c>
      <c r="N91" s="107">
        <v>1.9400000000000001E-2</v>
      </c>
      <c r="O91" s="107">
        <v>6.6E-3</v>
      </c>
    </row>
    <row r="92" spans="2:15">
      <c r="B92" s="58" t="s">
        <v>485</v>
      </c>
      <c r="C92" s="110" t="s">
        <v>486</v>
      </c>
      <c r="D92" s="110" t="s">
        <v>375</v>
      </c>
      <c r="E92" s="110" t="s">
        <v>376</v>
      </c>
      <c r="F92" s="110"/>
      <c r="G92" s="110" t="s">
        <v>377</v>
      </c>
      <c r="H92" s="110" t="s">
        <v>164</v>
      </c>
      <c r="I92" s="86">
        <v>7317</v>
      </c>
      <c r="J92" s="86">
        <v>10089</v>
      </c>
      <c r="K92" s="86">
        <v>0</v>
      </c>
      <c r="L92" s="86">
        <v>2647.23</v>
      </c>
      <c r="M92" s="107">
        <v>0</v>
      </c>
      <c r="N92" s="107">
        <v>1.8600000000000002E-2</v>
      </c>
      <c r="O92" s="107">
        <v>6.3E-3</v>
      </c>
    </row>
    <row r="93" spans="2:15">
      <c r="B93" s="58" t="s">
        <v>487</v>
      </c>
      <c r="C93" s="110" t="s">
        <v>488</v>
      </c>
      <c r="D93" s="110" t="s">
        <v>375</v>
      </c>
      <c r="E93" s="110" t="s">
        <v>376</v>
      </c>
      <c r="F93" s="110"/>
      <c r="G93" s="110" t="s">
        <v>377</v>
      </c>
      <c r="H93" s="110" t="s">
        <v>164</v>
      </c>
      <c r="I93" s="86">
        <v>2990</v>
      </c>
      <c r="J93" s="86">
        <v>28405</v>
      </c>
      <c r="K93" s="86">
        <v>0</v>
      </c>
      <c r="L93" s="86">
        <v>3045.62</v>
      </c>
      <c r="M93" s="107">
        <v>0</v>
      </c>
      <c r="N93" s="107">
        <v>2.1400000000000002E-2</v>
      </c>
      <c r="O93" s="107">
        <v>7.3000000000000001E-3</v>
      </c>
    </row>
    <row r="94" spans="2:15">
      <c r="B94" s="58" t="s">
        <v>489</v>
      </c>
      <c r="C94" s="110" t="s">
        <v>490</v>
      </c>
      <c r="D94" s="110" t="s">
        <v>375</v>
      </c>
      <c r="E94" s="110" t="s">
        <v>376</v>
      </c>
      <c r="F94" s="110"/>
      <c r="G94" s="110" t="s">
        <v>377</v>
      </c>
      <c r="H94" s="110" t="s">
        <v>164</v>
      </c>
      <c r="I94" s="86">
        <v>1016</v>
      </c>
      <c r="J94" s="86">
        <v>33843</v>
      </c>
      <c r="K94" s="86">
        <v>0</v>
      </c>
      <c r="L94" s="86">
        <v>1233.03</v>
      </c>
      <c r="M94" s="107">
        <v>0</v>
      </c>
      <c r="N94" s="107">
        <v>8.6999999999999994E-3</v>
      </c>
      <c r="O94" s="107">
        <v>3.0000000000000001E-3</v>
      </c>
    </row>
    <row r="95" spans="2:15">
      <c r="B95" s="58" t="s">
        <v>491</v>
      </c>
      <c r="C95" s="110" t="s">
        <v>492</v>
      </c>
      <c r="D95" s="110" t="s">
        <v>375</v>
      </c>
      <c r="E95" s="110" t="s">
        <v>376</v>
      </c>
      <c r="F95" s="110"/>
      <c r="G95" s="110" t="s">
        <v>377</v>
      </c>
      <c r="H95" s="110" t="s">
        <v>164</v>
      </c>
      <c r="I95" s="86">
        <v>4925</v>
      </c>
      <c r="J95" s="86">
        <v>7439</v>
      </c>
      <c r="K95" s="86">
        <v>0</v>
      </c>
      <c r="L95" s="86">
        <v>1313.81</v>
      </c>
      <c r="M95" s="107">
        <v>0</v>
      </c>
      <c r="N95" s="107">
        <v>9.1999999999999998E-3</v>
      </c>
      <c r="O95" s="107">
        <v>3.2000000000000002E-3</v>
      </c>
    </row>
    <row r="96" spans="2:15">
      <c r="B96" s="58" t="s">
        <v>493</v>
      </c>
      <c r="C96" s="110" t="s">
        <v>494</v>
      </c>
      <c r="D96" s="110" t="s">
        <v>375</v>
      </c>
      <c r="E96" s="110" t="s">
        <v>376</v>
      </c>
      <c r="F96" s="110"/>
      <c r="G96" s="110" t="s">
        <v>377</v>
      </c>
      <c r="H96" s="110" t="s">
        <v>164</v>
      </c>
      <c r="I96" s="86">
        <v>1684</v>
      </c>
      <c r="J96" s="86">
        <v>19660</v>
      </c>
      <c r="K96" s="86">
        <v>0</v>
      </c>
      <c r="L96" s="86">
        <v>1187.23</v>
      </c>
      <c r="M96" s="107">
        <v>0</v>
      </c>
      <c r="N96" s="107">
        <v>8.3000000000000001E-3</v>
      </c>
      <c r="O96" s="107">
        <v>2.8000000000000004E-3</v>
      </c>
    </row>
    <row r="97" spans="2:15">
      <c r="B97" s="58" t="s">
        <v>495</v>
      </c>
      <c r="C97" s="110" t="s">
        <v>496</v>
      </c>
      <c r="D97" s="110" t="s">
        <v>375</v>
      </c>
      <c r="E97" s="110" t="s">
        <v>376</v>
      </c>
      <c r="F97" s="110"/>
      <c r="G97" s="110" t="s">
        <v>380</v>
      </c>
      <c r="H97" s="110" t="s">
        <v>164</v>
      </c>
      <c r="I97" s="86">
        <v>4361</v>
      </c>
      <c r="J97" s="86">
        <v>16236</v>
      </c>
      <c r="K97" s="86">
        <v>0</v>
      </c>
      <c r="L97" s="86">
        <v>2539.0700000000002</v>
      </c>
      <c r="M97" s="107">
        <v>0</v>
      </c>
      <c r="N97" s="107">
        <v>1.78E-2</v>
      </c>
      <c r="O97" s="107">
        <v>6.0999999999999995E-3</v>
      </c>
    </row>
    <row r="98" spans="2:15">
      <c r="B98" s="58" t="s">
        <v>497</v>
      </c>
      <c r="C98" s="110" t="s">
        <v>498</v>
      </c>
      <c r="D98" s="110" t="s">
        <v>385</v>
      </c>
      <c r="E98" s="110" t="s">
        <v>376</v>
      </c>
      <c r="F98" s="110"/>
      <c r="G98" s="110" t="s">
        <v>380</v>
      </c>
      <c r="H98" s="110" t="s">
        <v>164</v>
      </c>
      <c r="I98" s="86">
        <v>33400</v>
      </c>
      <c r="J98" s="86">
        <v>400</v>
      </c>
      <c r="K98" s="86">
        <v>0</v>
      </c>
      <c r="L98" s="86">
        <v>479.09</v>
      </c>
      <c r="M98" s="107">
        <v>0</v>
      </c>
      <c r="N98" s="107">
        <v>3.4000000000000002E-3</v>
      </c>
      <c r="O98" s="107">
        <v>1.1000000000000001E-3</v>
      </c>
    </row>
    <row r="99" spans="2:15">
      <c r="B99" s="58" t="s">
        <v>499</v>
      </c>
      <c r="C99" s="110" t="s">
        <v>500</v>
      </c>
      <c r="D99" s="110" t="s">
        <v>375</v>
      </c>
      <c r="E99" s="110" t="s">
        <v>376</v>
      </c>
      <c r="F99" s="110"/>
      <c r="G99" s="110" t="s">
        <v>380</v>
      </c>
      <c r="H99" s="110" t="s">
        <v>164</v>
      </c>
      <c r="I99" s="86">
        <v>14225</v>
      </c>
      <c r="J99" s="86">
        <v>3209</v>
      </c>
      <c r="K99" s="86">
        <v>0</v>
      </c>
      <c r="L99" s="86">
        <v>1636.94</v>
      </c>
      <c r="M99" s="107">
        <v>0</v>
      </c>
      <c r="N99" s="107">
        <v>1.15E-2</v>
      </c>
      <c r="O99" s="107">
        <v>3.9000000000000003E-3</v>
      </c>
    </row>
    <row r="100" spans="2:15">
      <c r="B100" s="58" t="s">
        <v>501</v>
      </c>
      <c r="C100" s="110" t="s">
        <v>502</v>
      </c>
      <c r="D100" s="110" t="s">
        <v>385</v>
      </c>
      <c r="E100" s="110" t="s">
        <v>376</v>
      </c>
      <c r="F100" s="110"/>
      <c r="G100" s="110" t="s">
        <v>380</v>
      </c>
      <c r="H100" s="110" t="s">
        <v>164</v>
      </c>
      <c r="I100" s="86">
        <v>7724</v>
      </c>
      <c r="J100" s="86">
        <v>6309</v>
      </c>
      <c r="K100" s="86">
        <v>0</v>
      </c>
      <c r="L100" s="86">
        <v>1747.48</v>
      </c>
      <c r="M100" s="107">
        <v>0</v>
      </c>
      <c r="N100" s="107">
        <v>1.23E-2</v>
      </c>
      <c r="O100" s="107">
        <v>4.1999999999999997E-3</v>
      </c>
    </row>
    <row r="101" spans="2:15">
      <c r="B101" s="58" t="s">
        <v>503</v>
      </c>
      <c r="C101" s="110" t="s">
        <v>504</v>
      </c>
      <c r="D101" s="110" t="s">
        <v>375</v>
      </c>
      <c r="E101" s="110" t="s">
        <v>376</v>
      </c>
      <c r="F101" s="110"/>
      <c r="G101" s="110" t="s">
        <v>380</v>
      </c>
      <c r="H101" s="110" t="s">
        <v>164</v>
      </c>
      <c r="I101" s="86">
        <v>2846</v>
      </c>
      <c r="J101" s="86">
        <v>27383</v>
      </c>
      <c r="K101" s="86">
        <v>0</v>
      </c>
      <c r="L101" s="86">
        <v>2794.64</v>
      </c>
      <c r="M101" s="107">
        <v>0</v>
      </c>
      <c r="N101" s="107">
        <v>1.9599999999999999E-2</v>
      </c>
      <c r="O101" s="107">
        <v>6.7000000000000002E-3</v>
      </c>
    </row>
    <row r="102" spans="2:15">
      <c r="B102" s="58" t="s">
        <v>505</v>
      </c>
      <c r="C102" s="110" t="s">
        <v>506</v>
      </c>
      <c r="D102" s="110" t="s">
        <v>375</v>
      </c>
      <c r="E102" s="110" t="s">
        <v>376</v>
      </c>
      <c r="F102" s="110"/>
      <c r="G102" s="110" t="s">
        <v>380</v>
      </c>
      <c r="H102" s="110" t="s">
        <v>164</v>
      </c>
      <c r="I102" s="86">
        <v>3809</v>
      </c>
      <c r="J102" s="86">
        <v>12740</v>
      </c>
      <c r="K102" s="86">
        <v>0</v>
      </c>
      <c r="L102" s="86">
        <v>1740.17</v>
      </c>
      <c r="M102" s="107">
        <v>0</v>
      </c>
      <c r="N102" s="107">
        <v>1.2199999999999999E-2</v>
      </c>
      <c r="O102" s="107">
        <v>4.1999999999999997E-3</v>
      </c>
    </row>
    <row r="103" spans="2:15">
      <c r="B103" s="113" t="s">
        <v>507</v>
      </c>
      <c r="C103" s="110" t="s">
        <v>508</v>
      </c>
      <c r="D103" s="110" t="s">
        <v>385</v>
      </c>
      <c r="E103" s="110" t="s">
        <v>376</v>
      </c>
      <c r="F103" s="110"/>
      <c r="G103" s="110" t="s">
        <v>380</v>
      </c>
      <c r="H103" s="110" t="s">
        <v>164</v>
      </c>
      <c r="I103" s="86">
        <v>3078</v>
      </c>
      <c r="J103" s="86">
        <v>12400</v>
      </c>
      <c r="K103" s="86">
        <v>0</v>
      </c>
      <c r="L103" s="86">
        <v>1368.68</v>
      </c>
      <c r="M103" s="107">
        <v>0</v>
      </c>
      <c r="N103" s="107">
        <v>9.5999999999999992E-3</v>
      </c>
      <c r="O103" s="107">
        <v>3.3E-3</v>
      </c>
    </row>
    <row r="104" spans="2:15">
      <c r="B104" s="6" t="s">
        <v>249</v>
      </c>
      <c r="E104" s="1"/>
      <c r="F104" s="1"/>
      <c r="G104" s="1"/>
    </row>
    <row r="105" spans="2:15">
      <c r="B105" s="6" t="s">
        <v>133</v>
      </c>
      <c r="E105" s="1"/>
      <c r="F105" s="1"/>
      <c r="G105" s="1"/>
    </row>
    <row r="106" spans="2:15">
      <c r="B106" s="6" t="s">
        <v>245</v>
      </c>
      <c r="E106" s="1"/>
      <c r="F106" s="1"/>
      <c r="G106" s="1"/>
    </row>
    <row r="107" spans="2:15">
      <c r="B107" s="6" t="s">
        <v>246</v>
      </c>
      <c r="E107" s="1"/>
      <c r="F107" s="1"/>
      <c r="G107" s="1"/>
    </row>
    <row r="108" spans="2:15">
      <c r="B108" s="132" t="s">
        <v>256</v>
      </c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8:O108"/>
  </mergeCells>
  <phoneticPr fontId="4" type="noConversion"/>
  <dataValidations disablePrompts="1" count="4">
    <dataValidation type="list" allowBlank="1" showInputMessage="1" showErrorMessage="1" sqref="E37:E107 E109:E357" xr:uid="{00000000-0002-0000-0500-000000000000}">
      <formula1>$BF$6:$BF$23</formula1>
    </dataValidation>
    <dataValidation type="list" allowBlank="1" showInputMessage="1" showErrorMessage="1" sqref="H37:H107 H109:H357" xr:uid="{00000000-0002-0000-0500-000001000000}">
      <formula1>$BJ$6:$BJ$19</formula1>
    </dataValidation>
    <dataValidation type="list" allowBlank="1" showInputMessage="1" showErrorMessage="1" sqref="G37:G107 G109:G363" xr:uid="{00000000-0002-0000-0500-000002000000}">
      <formula1>$BH$6:$BH$29</formula1>
    </dataValidation>
    <dataValidation allowBlank="1" showInputMessage="1" showErrorMessage="1" sqref="B106" xr:uid="{2CADEC08-C7ED-40D7-BECD-AFAFFB8963F7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zoomScale="85" zoomScaleNormal="85" workbookViewId="0">
      <selection activeCell="G4" sqref="G4"/>
    </sheetView>
  </sheetViews>
  <sheetFormatPr defaultColWidth="9.140625" defaultRowHeight="18"/>
  <cols>
    <col min="1" max="1" width="6.28515625" style="1" customWidth="1"/>
    <col min="2" max="2" width="61" style="2" customWidth="1"/>
    <col min="3" max="3" width="15.85546875" style="2" bestFit="1" customWidth="1"/>
    <col min="4" max="4" width="11.28515625" style="2" bestFit="1" customWidth="1"/>
    <col min="5" max="5" width="6.7109375" style="2" bestFit="1" customWidth="1"/>
    <col min="6" max="6" width="9.140625" style="2" bestFit="1" customWidth="1"/>
    <col min="7" max="7" width="12.85546875" style="2" bestFit="1" customWidth="1"/>
    <col min="8" max="8" width="15.7109375" style="1" bestFit="1" customWidth="1"/>
    <col min="9" max="9" width="10.7109375" style="1" bestFit="1" customWidth="1"/>
    <col min="10" max="10" width="10.85546875" style="1" customWidth="1"/>
    <col min="11" max="11" width="12.5703125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79" t="s">
        <v>279</v>
      </c>
    </row>
    <row r="2" spans="2:63">
      <c r="B2" s="79" t="s">
        <v>280</v>
      </c>
    </row>
    <row r="3" spans="2:63">
      <c r="B3" s="79" t="s">
        <v>281</v>
      </c>
    </row>
    <row r="4" spans="2:63">
      <c r="B4" s="79" t="s">
        <v>282</v>
      </c>
    </row>
    <row r="6" spans="2:63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258</v>
      </c>
      <c r="C11" s="82"/>
      <c r="D11" s="82"/>
      <c r="E11" s="82"/>
      <c r="F11" s="82"/>
      <c r="G11" s="82"/>
      <c r="H11" s="81">
        <v>6247559.5700000003</v>
      </c>
      <c r="I11" s="81"/>
      <c r="J11" s="81">
        <v>9.9849999999999994</v>
      </c>
      <c r="K11" s="81">
        <v>92066.72</v>
      </c>
      <c r="L11" s="105"/>
      <c r="M11" s="105"/>
      <c r="N11" s="105">
        <v>0.2208</v>
      </c>
      <c r="O11" s="5"/>
      <c r="BH11" s="1"/>
      <c r="BI11" s="3"/>
      <c r="BK11" s="1"/>
    </row>
    <row r="12" spans="2:63" customFormat="1" ht="15.75">
      <c r="B12" s="55" t="s">
        <v>232</v>
      </c>
      <c r="C12" s="111"/>
      <c r="D12" s="111"/>
      <c r="E12" s="111"/>
      <c r="F12" s="111"/>
      <c r="G12" s="111"/>
      <c r="H12" s="85">
        <v>6020670.5700000003</v>
      </c>
      <c r="I12" s="85"/>
      <c r="J12" s="85"/>
      <c r="K12" s="85">
        <v>48836.79</v>
      </c>
      <c r="L12" s="106"/>
      <c r="M12" s="106"/>
      <c r="N12" s="106">
        <v>0.11710000000000001</v>
      </c>
    </row>
    <row r="13" spans="2:63" customFormat="1" ht="15.75">
      <c r="B13" s="55" t="s">
        <v>259</v>
      </c>
      <c r="C13" s="111"/>
      <c r="D13" s="111"/>
      <c r="E13" s="111"/>
      <c r="F13" s="111"/>
      <c r="G13" s="111"/>
      <c r="H13" s="85">
        <v>519205</v>
      </c>
      <c r="I13" s="85"/>
      <c r="J13" s="85"/>
      <c r="K13" s="85">
        <v>15531.6</v>
      </c>
      <c r="L13" s="106"/>
      <c r="M13" s="106"/>
      <c r="N13" s="106">
        <v>3.7200000000000004E-2</v>
      </c>
    </row>
    <row r="14" spans="2:63" customFormat="1" ht="15.75">
      <c r="B14" s="58" t="s">
        <v>509</v>
      </c>
      <c r="C14" s="110">
        <v>1148899</v>
      </c>
      <c r="D14" s="110" t="s">
        <v>142</v>
      </c>
      <c r="E14" s="110">
        <v>1829</v>
      </c>
      <c r="F14" s="110" t="s">
        <v>510</v>
      </c>
      <c r="G14" s="110" t="s">
        <v>165</v>
      </c>
      <c r="H14" s="86">
        <v>53625</v>
      </c>
      <c r="I14" s="86">
        <v>1701</v>
      </c>
      <c r="J14" s="86">
        <v>0</v>
      </c>
      <c r="K14" s="86">
        <v>912.16</v>
      </c>
      <c r="L14" s="107">
        <v>1.1000000000000001E-3</v>
      </c>
      <c r="M14" s="107">
        <v>9.8999999999999991E-3</v>
      </c>
      <c r="N14" s="107">
        <v>2.2000000000000001E-3</v>
      </c>
    </row>
    <row r="15" spans="2:63" customFormat="1" ht="15.75">
      <c r="B15" s="58" t="s">
        <v>511</v>
      </c>
      <c r="C15" s="110">
        <v>1148907</v>
      </c>
      <c r="D15" s="110" t="s">
        <v>142</v>
      </c>
      <c r="E15" s="110">
        <v>1747</v>
      </c>
      <c r="F15" s="110" t="s">
        <v>510</v>
      </c>
      <c r="G15" s="110" t="s">
        <v>165</v>
      </c>
      <c r="H15" s="86">
        <v>148479</v>
      </c>
      <c r="I15" s="86">
        <v>1721</v>
      </c>
      <c r="J15" s="86">
        <v>0</v>
      </c>
      <c r="K15" s="86">
        <v>2555.3200000000002</v>
      </c>
      <c r="L15" s="107">
        <v>3.8E-3</v>
      </c>
      <c r="M15" s="107">
        <v>2.7799999999999998E-2</v>
      </c>
      <c r="N15" s="107">
        <v>6.0999999999999995E-3</v>
      </c>
    </row>
    <row r="16" spans="2:63" customFormat="1" ht="15.75">
      <c r="B16" s="58" t="s">
        <v>512</v>
      </c>
      <c r="C16" s="110">
        <v>1148949</v>
      </c>
      <c r="D16" s="110" t="s">
        <v>142</v>
      </c>
      <c r="E16" s="110">
        <v>1829</v>
      </c>
      <c r="F16" s="110" t="s">
        <v>510</v>
      </c>
      <c r="G16" s="110" t="s">
        <v>165</v>
      </c>
      <c r="H16" s="86">
        <v>77823</v>
      </c>
      <c r="I16" s="86">
        <v>2939</v>
      </c>
      <c r="J16" s="86">
        <v>0</v>
      </c>
      <c r="K16" s="86">
        <v>2287.2199999999998</v>
      </c>
      <c r="L16" s="107">
        <v>1.1999999999999999E-3</v>
      </c>
      <c r="M16" s="107">
        <v>2.4799999999999999E-2</v>
      </c>
      <c r="N16" s="107">
        <v>5.5000000000000005E-3</v>
      </c>
    </row>
    <row r="17" spans="2:14" customFormat="1" ht="15.75">
      <c r="B17" s="58" t="s">
        <v>513</v>
      </c>
      <c r="C17" s="110">
        <v>1146356</v>
      </c>
      <c r="D17" s="110" t="s">
        <v>142</v>
      </c>
      <c r="E17" s="110">
        <v>704</v>
      </c>
      <c r="F17" s="110" t="s">
        <v>510</v>
      </c>
      <c r="G17" s="110" t="s">
        <v>165</v>
      </c>
      <c r="H17" s="86">
        <v>11446</v>
      </c>
      <c r="I17" s="86">
        <v>16970</v>
      </c>
      <c r="J17" s="86">
        <v>0</v>
      </c>
      <c r="K17" s="86">
        <v>1942.39</v>
      </c>
      <c r="L17" s="107">
        <v>5.0000000000000001E-4</v>
      </c>
      <c r="M17" s="107">
        <v>2.1099999999999997E-2</v>
      </c>
      <c r="N17" s="107">
        <v>4.6999999999999993E-3</v>
      </c>
    </row>
    <row r="18" spans="2:14" customFormat="1" ht="15.75">
      <c r="B18" s="58" t="s">
        <v>514</v>
      </c>
      <c r="C18" s="110">
        <v>1167261</v>
      </c>
      <c r="D18" s="110" t="s">
        <v>142</v>
      </c>
      <c r="E18" s="110">
        <v>1488</v>
      </c>
      <c r="F18" s="110" t="s">
        <v>510</v>
      </c>
      <c r="G18" s="110" t="s">
        <v>165</v>
      </c>
      <c r="H18" s="86">
        <v>3641</v>
      </c>
      <c r="I18" s="86">
        <v>18970</v>
      </c>
      <c r="J18" s="86">
        <v>0</v>
      </c>
      <c r="K18" s="86">
        <v>690.7</v>
      </c>
      <c r="L18" s="107">
        <v>4.6999999999999993E-3</v>
      </c>
      <c r="M18" s="107">
        <v>7.4999999999999997E-3</v>
      </c>
      <c r="N18" s="107">
        <v>1.7000000000000001E-3</v>
      </c>
    </row>
    <row r="19" spans="2:14" customFormat="1" ht="15.75">
      <c r="B19" s="58" t="s">
        <v>515</v>
      </c>
      <c r="C19" s="110">
        <v>1146570</v>
      </c>
      <c r="D19" s="110" t="s">
        <v>142</v>
      </c>
      <c r="E19" s="110">
        <v>704</v>
      </c>
      <c r="F19" s="110" t="s">
        <v>510</v>
      </c>
      <c r="G19" s="110" t="s">
        <v>165</v>
      </c>
      <c r="H19" s="86">
        <v>17454</v>
      </c>
      <c r="I19" s="86">
        <v>17100</v>
      </c>
      <c r="J19" s="86">
        <v>0</v>
      </c>
      <c r="K19" s="86">
        <v>2984.63</v>
      </c>
      <c r="L19" s="107">
        <v>2.2000000000000001E-3</v>
      </c>
      <c r="M19" s="107">
        <v>3.2400000000000005E-2</v>
      </c>
      <c r="N19" s="107">
        <v>7.1999999999999998E-3</v>
      </c>
    </row>
    <row r="20" spans="2:14" customFormat="1" ht="15.75">
      <c r="B20" s="58" t="s">
        <v>516</v>
      </c>
      <c r="C20" s="110">
        <v>1150283</v>
      </c>
      <c r="D20" s="110" t="s">
        <v>142</v>
      </c>
      <c r="E20" s="110">
        <v>1804</v>
      </c>
      <c r="F20" s="110" t="s">
        <v>510</v>
      </c>
      <c r="G20" s="110" t="s">
        <v>165</v>
      </c>
      <c r="H20" s="86">
        <v>122819</v>
      </c>
      <c r="I20" s="86">
        <v>2669</v>
      </c>
      <c r="J20" s="86">
        <v>0</v>
      </c>
      <c r="K20" s="86">
        <v>3278.04</v>
      </c>
      <c r="L20" s="107">
        <v>3.0000000000000001E-3</v>
      </c>
      <c r="M20" s="107">
        <v>3.56E-2</v>
      </c>
      <c r="N20" s="107">
        <v>7.9000000000000008E-3</v>
      </c>
    </row>
    <row r="21" spans="2:14" customFormat="1" ht="15.75">
      <c r="B21" s="58" t="s">
        <v>517</v>
      </c>
      <c r="C21" s="110">
        <v>1165653</v>
      </c>
      <c r="D21" s="110" t="s">
        <v>142</v>
      </c>
      <c r="E21" s="110">
        <v>1804</v>
      </c>
      <c r="F21" s="110" t="s">
        <v>510</v>
      </c>
      <c r="G21" s="110" t="s">
        <v>165</v>
      </c>
      <c r="H21" s="86">
        <v>83918</v>
      </c>
      <c r="I21" s="86">
        <v>1050</v>
      </c>
      <c r="J21" s="86">
        <v>0</v>
      </c>
      <c r="K21" s="86">
        <v>881.14</v>
      </c>
      <c r="L21" s="107">
        <v>1.0800000000000001E-2</v>
      </c>
      <c r="M21" s="107">
        <v>9.5999999999999992E-3</v>
      </c>
      <c r="N21" s="107">
        <v>2.0999999999999999E-3</v>
      </c>
    </row>
    <row r="22" spans="2:14" customFormat="1" ht="15.75">
      <c r="B22" s="55" t="s">
        <v>260</v>
      </c>
      <c r="C22" s="111"/>
      <c r="D22" s="111"/>
      <c r="E22" s="111"/>
      <c r="F22" s="111"/>
      <c r="G22" s="111"/>
      <c r="H22" s="85">
        <v>9571</v>
      </c>
      <c r="I22" s="85"/>
      <c r="J22" s="85"/>
      <c r="K22" s="85">
        <v>1316.01</v>
      </c>
      <c r="L22" s="106"/>
      <c r="M22" s="106"/>
      <c r="N22" s="106">
        <v>3.2000000000000002E-3</v>
      </c>
    </row>
    <row r="23" spans="2:14" customFormat="1" ht="15.75">
      <c r="B23" s="58" t="s">
        <v>518</v>
      </c>
      <c r="C23" s="110">
        <v>1143825</v>
      </c>
      <c r="D23" s="110" t="s">
        <v>142</v>
      </c>
      <c r="E23" s="110">
        <v>1734</v>
      </c>
      <c r="F23" s="110" t="s">
        <v>510</v>
      </c>
      <c r="G23" s="110" t="s">
        <v>165</v>
      </c>
      <c r="H23" s="86">
        <v>9571</v>
      </c>
      <c r="I23" s="86">
        <v>13750</v>
      </c>
      <c r="J23" s="86">
        <v>0</v>
      </c>
      <c r="K23" s="86">
        <v>1316.01</v>
      </c>
      <c r="L23" s="107">
        <v>9.3999999999999986E-3</v>
      </c>
      <c r="M23" s="107">
        <v>1.43E-2</v>
      </c>
      <c r="N23" s="107">
        <v>3.2000000000000002E-3</v>
      </c>
    </row>
    <row r="24" spans="2:14" customFormat="1" ht="15.75">
      <c r="B24" s="55" t="s">
        <v>261</v>
      </c>
      <c r="C24" s="111"/>
      <c r="D24" s="111"/>
      <c r="E24" s="111"/>
      <c r="F24" s="111"/>
      <c r="G24" s="111"/>
      <c r="H24" s="85">
        <v>5491894.5700000003</v>
      </c>
      <c r="I24" s="85"/>
      <c r="J24" s="85"/>
      <c r="K24" s="85">
        <v>31989.17</v>
      </c>
      <c r="L24" s="106"/>
      <c r="M24" s="106"/>
      <c r="N24" s="106">
        <v>7.6700000000000004E-2</v>
      </c>
    </row>
    <row r="25" spans="2:14" customFormat="1" ht="15.75">
      <c r="B25" s="58" t="s">
        <v>519</v>
      </c>
      <c r="C25" s="110">
        <v>1150606</v>
      </c>
      <c r="D25" s="110" t="s">
        <v>142</v>
      </c>
      <c r="E25" s="110">
        <v>1747</v>
      </c>
      <c r="F25" s="110" t="s">
        <v>520</v>
      </c>
      <c r="G25" s="110" t="s">
        <v>165</v>
      </c>
      <c r="H25" s="86">
        <v>1699220</v>
      </c>
      <c r="I25" s="86">
        <v>346.35</v>
      </c>
      <c r="J25" s="86">
        <v>0</v>
      </c>
      <c r="K25" s="86">
        <v>5885.25</v>
      </c>
      <c r="L25" s="107">
        <v>2.69E-2</v>
      </c>
      <c r="M25" s="107">
        <v>6.3899999999999998E-2</v>
      </c>
      <c r="N25" s="107">
        <v>1.41E-2</v>
      </c>
    </row>
    <row r="26" spans="2:14" customFormat="1" ht="15.75">
      <c r="B26" s="58" t="s">
        <v>521</v>
      </c>
      <c r="C26" s="110">
        <v>1147958</v>
      </c>
      <c r="D26" s="110" t="s">
        <v>142</v>
      </c>
      <c r="E26" s="110">
        <v>1750</v>
      </c>
      <c r="F26" s="110" t="s">
        <v>520</v>
      </c>
      <c r="G26" s="110" t="s">
        <v>165</v>
      </c>
      <c r="H26" s="86">
        <v>2050795.47</v>
      </c>
      <c r="I26" s="86">
        <v>344.52</v>
      </c>
      <c r="J26" s="86">
        <v>0</v>
      </c>
      <c r="K26" s="86">
        <v>7065.4</v>
      </c>
      <c r="L26" s="107">
        <v>9.8999999999999991E-3</v>
      </c>
      <c r="M26" s="107">
        <v>7.6700000000000004E-2</v>
      </c>
      <c r="N26" s="107">
        <v>1.6899999999999998E-2</v>
      </c>
    </row>
    <row r="27" spans="2:14" customFormat="1" ht="15.75">
      <c r="B27" s="58" t="s">
        <v>522</v>
      </c>
      <c r="C27" s="110">
        <v>1148030</v>
      </c>
      <c r="D27" s="110" t="s">
        <v>142</v>
      </c>
      <c r="E27" s="110">
        <v>1750</v>
      </c>
      <c r="F27" s="110" t="s">
        <v>520</v>
      </c>
      <c r="G27" s="110" t="s">
        <v>165</v>
      </c>
      <c r="H27" s="86">
        <v>56574</v>
      </c>
      <c r="I27" s="86">
        <v>3501.85</v>
      </c>
      <c r="J27" s="86">
        <v>0</v>
      </c>
      <c r="K27" s="86">
        <v>1981.14</v>
      </c>
      <c r="L27" s="107">
        <v>3.9900000000000005E-2</v>
      </c>
      <c r="M27" s="107">
        <v>2.1499999999999998E-2</v>
      </c>
      <c r="N27" s="107">
        <v>4.7999999999999996E-3</v>
      </c>
    </row>
    <row r="28" spans="2:14" customFormat="1" ht="15.75">
      <c r="B28" s="58" t="s">
        <v>523</v>
      </c>
      <c r="C28" s="110">
        <v>1148477</v>
      </c>
      <c r="D28" s="110" t="s">
        <v>142</v>
      </c>
      <c r="E28" s="110">
        <v>1750</v>
      </c>
      <c r="F28" s="110" t="s">
        <v>520</v>
      </c>
      <c r="G28" s="110" t="s">
        <v>165</v>
      </c>
      <c r="H28" s="86">
        <v>71594</v>
      </c>
      <c r="I28" s="86">
        <v>3282.68</v>
      </c>
      <c r="J28" s="86">
        <v>0</v>
      </c>
      <c r="K28" s="86">
        <v>2350.1999999999998</v>
      </c>
      <c r="L28" s="107">
        <v>8.8000000000000005E-3</v>
      </c>
      <c r="M28" s="107">
        <v>2.5499999999999998E-2</v>
      </c>
      <c r="N28" s="107">
        <v>5.6000000000000008E-3</v>
      </c>
    </row>
    <row r="29" spans="2:14" customFormat="1" ht="15.75">
      <c r="B29" s="58" t="s">
        <v>524</v>
      </c>
      <c r="C29" s="110">
        <v>1145960</v>
      </c>
      <c r="D29" s="110" t="s">
        <v>142</v>
      </c>
      <c r="E29" s="110">
        <v>1733</v>
      </c>
      <c r="F29" s="110" t="s">
        <v>520</v>
      </c>
      <c r="G29" s="110" t="s">
        <v>165</v>
      </c>
      <c r="H29" s="86">
        <v>84729.1</v>
      </c>
      <c r="I29" s="86">
        <v>3447.85</v>
      </c>
      <c r="J29" s="86">
        <v>0</v>
      </c>
      <c r="K29" s="86">
        <v>2921.33</v>
      </c>
      <c r="L29" s="107">
        <v>4.6999999999999993E-3</v>
      </c>
      <c r="M29" s="107">
        <v>3.1699999999999999E-2</v>
      </c>
      <c r="N29" s="107">
        <v>6.9999999999999993E-3</v>
      </c>
    </row>
    <row r="30" spans="2:14" customFormat="1" ht="15.75">
      <c r="B30" s="58" t="s">
        <v>525</v>
      </c>
      <c r="C30" s="110">
        <v>1143791</v>
      </c>
      <c r="D30" s="110" t="s">
        <v>142</v>
      </c>
      <c r="E30" s="110">
        <v>1734</v>
      </c>
      <c r="F30" s="110" t="s">
        <v>520</v>
      </c>
      <c r="G30" s="110" t="s">
        <v>165</v>
      </c>
      <c r="H30" s="86">
        <v>1322303</v>
      </c>
      <c r="I30" s="86">
        <v>345.38</v>
      </c>
      <c r="J30" s="86">
        <v>0</v>
      </c>
      <c r="K30" s="86">
        <v>4566.97</v>
      </c>
      <c r="L30" s="107">
        <v>5.0000000000000001E-3</v>
      </c>
      <c r="M30" s="107">
        <v>4.9599999999999998E-2</v>
      </c>
      <c r="N30" s="107">
        <v>1.1000000000000001E-2</v>
      </c>
    </row>
    <row r="31" spans="2:14" customFormat="1" ht="15.75">
      <c r="B31" s="58" t="s">
        <v>526</v>
      </c>
      <c r="C31" s="110">
        <v>1144690</v>
      </c>
      <c r="D31" s="110" t="s">
        <v>142</v>
      </c>
      <c r="E31" s="110">
        <v>1734</v>
      </c>
      <c r="F31" s="110" t="s">
        <v>520</v>
      </c>
      <c r="G31" s="110" t="s">
        <v>165</v>
      </c>
      <c r="H31" s="86">
        <v>206679</v>
      </c>
      <c r="I31" s="86">
        <v>3492.8</v>
      </c>
      <c r="J31" s="86">
        <v>0</v>
      </c>
      <c r="K31" s="86">
        <v>7218.88</v>
      </c>
      <c r="L31" s="107">
        <v>0.10199999999999999</v>
      </c>
      <c r="M31" s="107">
        <v>7.8399999999999997E-2</v>
      </c>
      <c r="N31" s="107">
        <v>1.7299999999999999E-2</v>
      </c>
    </row>
    <row r="32" spans="2:14" customFormat="1" ht="15.75">
      <c r="B32" s="55" t="s">
        <v>262</v>
      </c>
      <c r="C32" s="111"/>
      <c r="D32" s="111"/>
      <c r="E32" s="111"/>
      <c r="F32" s="111"/>
      <c r="G32" s="111"/>
      <c r="H32" s="85"/>
      <c r="I32" s="85"/>
      <c r="J32" s="85"/>
      <c r="K32" s="85"/>
      <c r="L32" s="106"/>
      <c r="M32" s="106"/>
      <c r="N32" s="106"/>
    </row>
    <row r="33" spans="2:14" customFormat="1" ht="15.75">
      <c r="B33" s="58" t="s">
        <v>268</v>
      </c>
      <c r="C33" s="110"/>
      <c r="D33" s="110"/>
      <c r="E33" s="110"/>
      <c r="F33" s="110"/>
      <c r="G33" s="110"/>
      <c r="H33" s="86"/>
      <c r="I33" s="86"/>
      <c r="J33" s="86"/>
      <c r="K33" s="86"/>
      <c r="L33" s="107"/>
      <c r="M33" s="107">
        <v>0</v>
      </c>
      <c r="N33" s="107"/>
    </row>
    <row r="34" spans="2:14" customFormat="1" ht="15.75">
      <c r="B34" s="55" t="s">
        <v>72</v>
      </c>
      <c r="C34" s="111"/>
      <c r="D34" s="111"/>
      <c r="E34" s="111"/>
      <c r="F34" s="111"/>
      <c r="G34" s="111"/>
      <c r="H34" s="85"/>
      <c r="I34" s="85"/>
      <c r="J34" s="85"/>
      <c r="K34" s="85"/>
      <c r="L34" s="106"/>
      <c r="M34" s="106"/>
      <c r="N34" s="106"/>
    </row>
    <row r="35" spans="2:14" customFormat="1" ht="15.75">
      <c r="B35" s="58" t="s">
        <v>268</v>
      </c>
      <c r="C35" s="110"/>
      <c r="D35" s="110"/>
      <c r="E35" s="110"/>
      <c r="F35" s="110"/>
      <c r="G35" s="110"/>
      <c r="H35" s="86"/>
      <c r="I35" s="86"/>
      <c r="J35" s="86"/>
      <c r="K35" s="86"/>
      <c r="L35" s="107"/>
      <c r="M35" s="107">
        <v>0</v>
      </c>
      <c r="N35" s="107"/>
    </row>
    <row r="36" spans="2:14" customFormat="1" ht="15.75">
      <c r="B36" s="55" t="s">
        <v>82</v>
      </c>
      <c r="C36" s="111"/>
      <c r="D36" s="111"/>
      <c r="E36" s="111"/>
      <c r="F36" s="111"/>
      <c r="G36" s="111"/>
      <c r="H36" s="85"/>
      <c r="I36" s="85"/>
      <c r="J36" s="85"/>
      <c r="K36" s="85"/>
      <c r="L36" s="106"/>
      <c r="M36" s="106"/>
      <c r="N36" s="106"/>
    </row>
    <row r="37" spans="2:14" customFormat="1" ht="15.75">
      <c r="B37" s="58" t="s">
        <v>268</v>
      </c>
      <c r="C37" s="110"/>
      <c r="D37" s="110"/>
      <c r="E37" s="110"/>
      <c r="F37" s="110"/>
      <c r="G37" s="110"/>
      <c r="H37" s="86"/>
      <c r="I37" s="86"/>
      <c r="J37" s="86"/>
      <c r="K37" s="86"/>
      <c r="L37" s="107"/>
      <c r="M37" s="107">
        <v>0</v>
      </c>
      <c r="N37" s="107"/>
    </row>
    <row r="38" spans="2:14" customFormat="1" ht="15.75">
      <c r="B38" s="55" t="s">
        <v>231</v>
      </c>
      <c r="C38" s="111"/>
      <c r="D38" s="111"/>
      <c r="E38" s="111"/>
      <c r="F38" s="111"/>
      <c r="G38" s="111"/>
      <c r="H38" s="85">
        <v>226889</v>
      </c>
      <c r="I38" s="85"/>
      <c r="J38" s="85">
        <v>9.9849999999999994</v>
      </c>
      <c r="K38" s="85">
        <v>43229.93</v>
      </c>
      <c r="L38" s="106"/>
      <c r="M38" s="106"/>
      <c r="N38" s="106">
        <v>0.10369999999999999</v>
      </c>
    </row>
    <row r="39" spans="2:14" customFormat="1" ht="15.75">
      <c r="B39" s="55" t="s">
        <v>263</v>
      </c>
      <c r="C39" s="111"/>
      <c r="D39" s="111"/>
      <c r="E39" s="111"/>
      <c r="F39" s="111"/>
      <c r="G39" s="111"/>
      <c r="H39" s="85">
        <v>226889</v>
      </c>
      <c r="I39" s="85"/>
      <c r="J39" s="85">
        <v>9.9849999999999994</v>
      </c>
      <c r="K39" s="85">
        <v>43229.93</v>
      </c>
      <c r="L39" s="106"/>
      <c r="M39" s="106"/>
      <c r="N39" s="106">
        <v>0.10369999999999999</v>
      </c>
    </row>
    <row r="40" spans="2:14" customFormat="1" ht="15.75">
      <c r="B40" s="58" t="s">
        <v>527</v>
      </c>
      <c r="C40" s="110" t="s">
        <v>528</v>
      </c>
      <c r="D40" s="110" t="s">
        <v>385</v>
      </c>
      <c r="E40" s="110"/>
      <c r="F40" s="110" t="s">
        <v>510</v>
      </c>
      <c r="G40" s="110" t="s">
        <v>164</v>
      </c>
      <c r="H40" s="86">
        <v>11692</v>
      </c>
      <c r="I40" s="86">
        <v>5688</v>
      </c>
      <c r="J40" s="86">
        <v>0</v>
      </c>
      <c r="K40" s="86">
        <v>2384.84</v>
      </c>
      <c r="L40" s="107">
        <v>0</v>
      </c>
      <c r="M40" s="107">
        <v>2.5899999999999999E-2</v>
      </c>
      <c r="N40" s="107">
        <v>5.6999999999999993E-3</v>
      </c>
    </row>
    <row r="41" spans="2:14" customFormat="1" ht="15.75">
      <c r="B41" s="58" t="s">
        <v>529</v>
      </c>
      <c r="C41" s="110" t="s">
        <v>530</v>
      </c>
      <c r="D41" s="110" t="s">
        <v>375</v>
      </c>
      <c r="E41" s="110"/>
      <c r="F41" s="110" t="s">
        <v>510</v>
      </c>
      <c r="G41" s="110" t="s">
        <v>164</v>
      </c>
      <c r="H41" s="86">
        <v>4200</v>
      </c>
      <c r="I41" s="86">
        <v>6799</v>
      </c>
      <c r="J41" s="86">
        <v>0</v>
      </c>
      <c r="K41" s="86">
        <v>1024.01</v>
      </c>
      <c r="L41" s="107">
        <v>0</v>
      </c>
      <c r="M41" s="107">
        <v>1.11E-2</v>
      </c>
      <c r="N41" s="107">
        <v>2.5000000000000001E-3</v>
      </c>
    </row>
    <row r="42" spans="2:14" customFormat="1" ht="15.75">
      <c r="B42" s="58" t="s">
        <v>531</v>
      </c>
      <c r="C42" s="110" t="s">
        <v>532</v>
      </c>
      <c r="D42" s="110" t="s">
        <v>385</v>
      </c>
      <c r="E42" s="110"/>
      <c r="F42" s="110" t="s">
        <v>510</v>
      </c>
      <c r="G42" s="110" t="s">
        <v>164</v>
      </c>
      <c r="H42" s="86">
        <v>4175</v>
      </c>
      <c r="I42" s="86">
        <v>3848</v>
      </c>
      <c r="J42" s="86">
        <v>0</v>
      </c>
      <c r="K42" s="86">
        <v>576.11</v>
      </c>
      <c r="L42" s="107">
        <v>0</v>
      </c>
      <c r="M42" s="107">
        <v>6.3E-3</v>
      </c>
      <c r="N42" s="107">
        <v>1.4000000000000002E-3</v>
      </c>
    </row>
    <row r="43" spans="2:14" customFormat="1" ht="15.75">
      <c r="B43" s="58" t="s">
        <v>533</v>
      </c>
      <c r="C43" s="110" t="s">
        <v>534</v>
      </c>
      <c r="D43" s="110" t="s">
        <v>385</v>
      </c>
      <c r="E43" s="110"/>
      <c r="F43" s="110" t="s">
        <v>510</v>
      </c>
      <c r="G43" s="110" t="s">
        <v>164</v>
      </c>
      <c r="H43" s="86">
        <v>5478</v>
      </c>
      <c r="I43" s="86">
        <v>14565</v>
      </c>
      <c r="J43" s="86">
        <v>0</v>
      </c>
      <c r="K43" s="86">
        <v>2861.16</v>
      </c>
      <c r="L43" s="107">
        <v>0</v>
      </c>
      <c r="M43" s="107">
        <v>3.1099999999999999E-2</v>
      </c>
      <c r="N43" s="107">
        <v>6.8999999999999999E-3</v>
      </c>
    </row>
    <row r="44" spans="2:14" customFormat="1" ht="15.75">
      <c r="B44" s="58" t="s">
        <v>535</v>
      </c>
      <c r="C44" s="110" t="s">
        <v>536</v>
      </c>
      <c r="D44" s="110" t="s">
        <v>385</v>
      </c>
      <c r="E44" s="110"/>
      <c r="F44" s="110" t="s">
        <v>510</v>
      </c>
      <c r="G44" s="110" t="s">
        <v>164</v>
      </c>
      <c r="H44" s="86">
        <v>2807</v>
      </c>
      <c r="I44" s="86">
        <v>7411</v>
      </c>
      <c r="J44" s="86">
        <v>0</v>
      </c>
      <c r="K44" s="86">
        <v>745.98</v>
      </c>
      <c r="L44" s="107">
        <v>0</v>
      </c>
      <c r="M44" s="107">
        <v>8.1000000000000013E-3</v>
      </c>
      <c r="N44" s="107">
        <v>1.8E-3</v>
      </c>
    </row>
    <row r="45" spans="2:14" customFormat="1" ht="15.75">
      <c r="B45" s="58" t="s">
        <v>537</v>
      </c>
      <c r="C45" s="110" t="s">
        <v>538</v>
      </c>
      <c r="D45" s="110" t="s">
        <v>385</v>
      </c>
      <c r="E45" s="110"/>
      <c r="F45" s="110" t="s">
        <v>510</v>
      </c>
      <c r="G45" s="110" t="s">
        <v>164</v>
      </c>
      <c r="H45" s="86">
        <v>7475</v>
      </c>
      <c r="I45" s="86">
        <v>3180</v>
      </c>
      <c r="J45" s="86">
        <v>0</v>
      </c>
      <c r="K45" s="86">
        <v>852.41</v>
      </c>
      <c r="L45" s="107">
        <v>0</v>
      </c>
      <c r="M45" s="107">
        <v>9.300000000000001E-3</v>
      </c>
      <c r="N45" s="107">
        <v>2E-3</v>
      </c>
    </row>
    <row r="46" spans="2:14" customFormat="1" ht="15.75">
      <c r="B46" s="58" t="s">
        <v>539</v>
      </c>
      <c r="C46" s="110" t="s">
        <v>540</v>
      </c>
      <c r="D46" s="110" t="s">
        <v>385</v>
      </c>
      <c r="E46" s="110"/>
      <c r="F46" s="110" t="s">
        <v>510</v>
      </c>
      <c r="G46" s="110" t="s">
        <v>164</v>
      </c>
      <c r="H46" s="86">
        <v>3069</v>
      </c>
      <c r="I46" s="86">
        <v>12809</v>
      </c>
      <c r="J46" s="86">
        <v>0</v>
      </c>
      <c r="K46" s="86">
        <v>1409.69</v>
      </c>
      <c r="L46" s="107">
        <v>0</v>
      </c>
      <c r="M46" s="107">
        <v>1.5300000000000001E-2</v>
      </c>
      <c r="N46" s="107">
        <v>3.4000000000000002E-3</v>
      </c>
    </row>
    <row r="47" spans="2:14" customFormat="1" ht="15.75">
      <c r="B47" s="58" t="s">
        <v>541</v>
      </c>
      <c r="C47" s="110" t="s">
        <v>542</v>
      </c>
      <c r="D47" s="110" t="s">
        <v>385</v>
      </c>
      <c r="E47" s="110"/>
      <c r="F47" s="110" t="s">
        <v>510</v>
      </c>
      <c r="G47" s="110" t="s">
        <v>164</v>
      </c>
      <c r="H47" s="86">
        <v>18980</v>
      </c>
      <c r="I47" s="86">
        <v>2838</v>
      </c>
      <c r="J47" s="86">
        <v>0</v>
      </c>
      <c r="K47" s="86">
        <v>1931.61</v>
      </c>
      <c r="L47" s="107">
        <v>0</v>
      </c>
      <c r="M47" s="107">
        <v>2.1000000000000001E-2</v>
      </c>
      <c r="N47" s="107">
        <v>4.5999999999999999E-3</v>
      </c>
    </row>
    <row r="48" spans="2:14" customFormat="1" ht="15.75">
      <c r="B48" s="58" t="s">
        <v>543</v>
      </c>
      <c r="C48" s="110" t="s">
        <v>544</v>
      </c>
      <c r="D48" s="110" t="s">
        <v>375</v>
      </c>
      <c r="E48" s="110"/>
      <c r="F48" s="110" t="s">
        <v>510</v>
      </c>
      <c r="G48" s="110" t="s">
        <v>164</v>
      </c>
      <c r="H48" s="86">
        <v>2839</v>
      </c>
      <c r="I48" s="86">
        <v>4163</v>
      </c>
      <c r="J48" s="86">
        <v>0</v>
      </c>
      <c r="K48" s="86">
        <v>423.82</v>
      </c>
      <c r="L48" s="107">
        <v>0</v>
      </c>
      <c r="M48" s="107">
        <v>4.5999999999999999E-3</v>
      </c>
      <c r="N48" s="107">
        <v>1E-3</v>
      </c>
    </row>
    <row r="49" spans="2:14" customFormat="1" ht="15.75">
      <c r="B49" s="58" t="s">
        <v>545</v>
      </c>
      <c r="C49" s="110" t="s">
        <v>546</v>
      </c>
      <c r="D49" s="110" t="s">
        <v>385</v>
      </c>
      <c r="E49" s="110"/>
      <c r="F49" s="110" t="s">
        <v>510</v>
      </c>
      <c r="G49" s="110" t="s">
        <v>164</v>
      </c>
      <c r="H49" s="86">
        <v>4725</v>
      </c>
      <c r="I49" s="86">
        <v>3173</v>
      </c>
      <c r="J49" s="86">
        <v>0</v>
      </c>
      <c r="K49" s="86">
        <v>537.63</v>
      </c>
      <c r="L49" s="107">
        <v>0</v>
      </c>
      <c r="M49" s="107">
        <v>5.7999999999999996E-3</v>
      </c>
      <c r="N49" s="107">
        <v>1.2999999999999999E-3</v>
      </c>
    </row>
    <row r="50" spans="2:14">
      <c r="B50" s="58" t="s">
        <v>547</v>
      </c>
      <c r="C50" s="110" t="s">
        <v>548</v>
      </c>
      <c r="D50" s="110" t="s">
        <v>375</v>
      </c>
      <c r="E50" s="110"/>
      <c r="F50" s="110" t="s">
        <v>510</v>
      </c>
      <c r="G50" s="110" t="s">
        <v>164</v>
      </c>
      <c r="H50" s="86">
        <v>442</v>
      </c>
      <c r="I50" s="86">
        <v>5038</v>
      </c>
      <c r="J50" s="86">
        <v>0</v>
      </c>
      <c r="K50" s="86">
        <v>79.849999999999994</v>
      </c>
      <c r="L50" s="107">
        <v>0</v>
      </c>
      <c r="M50" s="107">
        <v>8.9999999999999998E-4</v>
      </c>
      <c r="N50" s="107">
        <v>2.0000000000000001E-4</v>
      </c>
    </row>
    <row r="51" spans="2:14">
      <c r="B51" s="58" t="s">
        <v>549</v>
      </c>
      <c r="C51" s="110" t="s">
        <v>550</v>
      </c>
      <c r="D51" s="110" t="s">
        <v>375</v>
      </c>
      <c r="E51" s="110"/>
      <c r="F51" s="110" t="s">
        <v>510</v>
      </c>
      <c r="G51" s="110" t="s">
        <v>164</v>
      </c>
      <c r="H51" s="86">
        <v>3416</v>
      </c>
      <c r="I51" s="86">
        <v>12912</v>
      </c>
      <c r="J51" s="86">
        <v>0</v>
      </c>
      <c r="K51" s="86">
        <v>1581.69</v>
      </c>
      <c r="L51" s="107">
        <v>0</v>
      </c>
      <c r="M51" s="107">
        <v>1.72E-2</v>
      </c>
      <c r="N51" s="107">
        <v>3.8E-3</v>
      </c>
    </row>
    <row r="52" spans="2:14">
      <c r="B52" s="58" t="s">
        <v>551</v>
      </c>
      <c r="C52" s="110" t="s">
        <v>552</v>
      </c>
      <c r="D52" s="110" t="s">
        <v>375</v>
      </c>
      <c r="E52" s="110"/>
      <c r="F52" s="110" t="s">
        <v>510</v>
      </c>
      <c r="G52" s="110" t="s">
        <v>164</v>
      </c>
      <c r="H52" s="86">
        <v>825</v>
      </c>
      <c r="I52" s="86">
        <v>31568</v>
      </c>
      <c r="J52" s="86">
        <v>0.97799999999999998</v>
      </c>
      <c r="K52" s="86">
        <v>934.9</v>
      </c>
      <c r="L52" s="107">
        <v>0</v>
      </c>
      <c r="M52" s="107">
        <v>1.0200000000000001E-2</v>
      </c>
      <c r="N52" s="107">
        <v>2.2000000000000001E-3</v>
      </c>
    </row>
    <row r="53" spans="2:14">
      <c r="B53" s="58" t="s">
        <v>553</v>
      </c>
      <c r="C53" s="110" t="s">
        <v>554</v>
      </c>
      <c r="D53" s="110" t="s">
        <v>375</v>
      </c>
      <c r="E53" s="110"/>
      <c r="F53" s="110" t="s">
        <v>510</v>
      </c>
      <c r="G53" s="110" t="s">
        <v>164</v>
      </c>
      <c r="H53" s="86">
        <v>3515</v>
      </c>
      <c r="I53" s="86">
        <v>26137</v>
      </c>
      <c r="J53" s="86">
        <v>0</v>
      </c>
      <c r="K53" s="86">
        <v>3294.51</v>
      </c>
      <c r="L53" s="107">
        <v>0</v>
      </c>
      <c r="M53" s="107">
        <v>3.5799999999999998E-2</v>
      </c>
      <c r="N53" s="107">
        <v>7.9000000000000008E-3</v>
      </c>
    </row>
    <row r="54" spans="2:14">
      <c r="B54" s="58" t="s">
        <v>555</v>
      </c>
      <c r="C54" s="110" t="s">
        <v>556</v>
      </c>
      <c r="D54" s="110" t="s">
        <v>375</v>
      </c>
      <c r="E54" s="110"/>
      <c r="F54" s="110" t="s">
        <v>510</v>
      </c>
      <c r="G54" s="110" t="s">
        <v>164</v>
      </c>
      <c r="H54" s="86">
        <v>1876</v>
      </c>
      <c r="I54" s="86">
        <v>44193</v>
      </c>
      <c r="J54" s="86">
        <v>0</v>
      </c>
      <c r="K54" s="86">
        <v>2973.01</v>
      </c>
      <c r="L54" s="107">
        <v>0</v>
      </c>
      <c r="M54" s="107">
        <v>3.2300000000000002E-2</v>
      </c>
      <c r="N54" s="107">
        <v>7.0999999999999995E-3</v>
      </c>
    </row>
    <row r="55" spans="2:14">
      <c r="B55" s="58" t="s">
        <v>557</v>
      </c>
      <c r="C55" s="110" t="s">
        <v>558</v>
      </c>
      <c r="D55" s="110" t="s">
        <v>385</v>
      </c>
      <c r="E55" s="110"/>
      <c r="F55" s="110" t="s">
        <v>510</v>
      </c>
      <c r="G55" s="110" t="s">
        <v>164</v>
      </c>
      <c r="H55" s="86">
        <v>1268</v>
      </c>
      <c r="I55" s="86">
        <v>32848</v>
      </c>
      <c r="J55" s="86">
        <v>2.7309999999999999</v>
      </c>
      <c r="K55" s="86">
        <v>1496.35</v>
      </c>
      <c r="L55" s="107">
        <v>0</v>
      </c>
      <c r="M55" s="107">
        <v>1.6299999999999999E-2</v>
      </c>
      <c r="N55" s="107">
        <v>3.5999999999999999E-3</v>
      </c>
    </row>
    <row r="56" spans="2:14">
      <c r="B56" s="58" t="s">
        <v>559</v>
      </c>
      <c r="C56" s="110" t="s">
        <v>560</v>
      </c>
      <c r="D56" s="110" t="s">
        <v>385</v>
      </c>
      <c r="E56" s="110"/>
      <c r="F56" s="110" t="s">
        <v>510</v>
      </c>
      <c r="G56" s="110" t="s">
        <v>164</v>
      </c>
      <c r="H56" s="86">
        <v>1660</v>
      </c>
      <c r="I56" s="86">
        <v>40370</v>
      </c>
      <c r="J56" s="86">
        <v>6.2759999999999998</v>
      </c>
      <c r="K56" s="86">
        <v>2409.41</v>
      </c>
      <c r="L56" s="107">
        <v>0</v>
      </c>
      <c r="M56" s="107">
        <v>2.6200000000000001E-2</v>
      </c>
      <c r="N56" s="107">
        <v>5.7999999999999996E-3</v>
      </c>
    </row>
    <row r="57" spans="2:14">
      <c r="B57" s="58" t="s">
        <v>561</v>
      </c>
      <c r="C57" s="110" t="s">
        <v>562</v>
      </c>
      <c r="D57" s="110" t="s">
        <v>385</v>
      </c>
      <c r="E57" s="110"/>
      <c r="F57" s="110" t="s">
        <v>510</v>
      </c>
      <c r="G57" s="110" t="s">
        <v>164</v>
      </c>
      <c r="H57" s="86">
        <v>3372</v>
      </c>
      <c r="I57" s="86">
        <v>4343</v>
      </c>
      <c r="J57" s="86">
        <v>0</v>
      </c>
      <c r="K57" s="86">
        <v>525.16</v>
      </c>
      <c r="L57" s="107">
        <v>0</v>
      </c>
      <c r="M57" s="107">
        <v>5.6999999999999993E-3</v>
      </c>
      <c r="N57" s="107">
        <v>1.2999999999999999E-3</v>
      </c>
    </row>
    <row r="58" spans="2:14">
      <c r="B58" s="58" t="s">
        <v>563</v>
      </c>
      <c r="C58" s="110" t="s">
        <v>564</v>
      </c>
      <c r="D58" s="110" t="s">
        <v>385</v>
      </c>
      <c r="E58" s="110"/>
      <c r="F58" s="110" t="s">
        <v>510</v>
      </c>
      <c r="G58" s="110" t="s">
        <v>164</v>
      </c>
      <c r="H58" s="86">
        <v>14558</v>
      </c>
      <c r="I58" s="86">
        <v>6179</v>
      </c>
      <c r="J58" s="86">
        <v>0</v>
      </c>
      <c r="K58" s="86">
        <v>3225.75</v>
      </c>
      <c r="L58" s="107">
        <v>0</v>
      </c>
      <c r="M58" s="107">
        <v>3.5000000000000003E-2</v>
      </c>
      <c r="N58" s="107">
        <v>7.7000000000000002E-3</v>
      </c>
    </row>
    <row r="59" spans="2:14">
      <c r="B59" s="58" t="s">
        <v>565</v>
      </c>
      <c r="C59" s="110" t="s">
        <v>566</v>
      </c>
      <c r="D59" s="110" t="s">
        <v>385</v>
      </c>
      <c r="E59" s="110"/>
      <c r="F59" s="110" t="s">
        <v>510</v>
      </c>
      <c r="G59" s="110" t="s">
        <v>164</v>
      </c>
      <c r="H59" s="86">
        <v>5956</v>
      </c>
      <c r="I59" s="86">
        <v>14888</v>
      </c>
      <c r="J59" s="86">
        <v>0</v>
      </c>
      <c r="K59" s="86">
        <v>3179.81</v>
      </c>
      <c r="L59" s="107">
        <v>0</v>
      </c>
      <c r="M59" s="107">
        <v>3.4500000000000003E-2</v>
      </c>
      <c r="N59" s="107">
        <v>7.6E-3</v>
      </c>
    </row>
    <row r="60" spans="2:14">
      <c r="B60" s="58" t="s">
        <v>567</v>
      </c>
      <c r="C60" s="110" t="s">
        <v>568</v>
      </c>
      <c r="D60" s="110" t="s">
        <v>385</v>
      </c>
      <c r="E60" s="110"/>
      <c r="F60" s="110" t="s">
        <v>510</v>
      </c>
      <c r="G60" s="110" t="s">
        <v>164</v>
      </c>
      <c r="H60" s="86">
        <v>105513</v>
      </c>
      <c r="I60" s="86">
        <v>1830</v>
      </c>
      <c r="J60" s="86">
        <v>0</v>
      </c>
      <c r="K60" s="86">
        <v>6924.16</v>
      </c>
      <c r="L60" s="107">
        <v>0</v>
      </c>
      <c r="M60" s="107">
        <v>7.5199999999999989E-2</v>
      </c>
      <c r="N60" s="107">
        <v>1.66E-2</v>
      </c>
    </row>
    <row r="61" spans="2:14">
      <c r="B61" s="58" t="s">
        <v>569</v>
      </c>
      <c r="C61" s="110" t="s">
        <v>570</v>
      </c>
      <c r="D61" s="110" t="s">
        <v>385</v>
      </c>
      <c r="E61" s="110"/>
      <c r="F61" s="110" t="s">
        <v>510</v>
      </c>
      <c r="G61" s="110" t="s">
        <v>164</v>
      </c>
      <c r="H61" s="86">
        <v>2475</v>
      </c>
      <c r="I61" s="86">
        <v>8226</v>
      </c>
      <c r="J61" s="86">
        <v>0</v>
      </c>
      <c r="K61" s="86">
        <v>730.09</v>
      </c>
      <c r="L61" s="107">
        <v>0</v>
      </c>
      <c r="M61" s="107">
        <v>7.9000000000000008E-3</v>
      </c>
      <c r="N61" s="107">
        <v>1.8E-3</v>
      </c>
    </row>
    <row r="62" spans="2:14">
      <c r="B62" s="58" t="s">
        <v>571</v>
      </c>
      <c r="C62" s="110" t="s">
        <v>572</v>
      </c>
      <c r="D62" s="110" t="s">
        <v>385</v>
      </c>
      <c r="E62" s="110"/>
      <c r="F62" s="110" t="s">
        <v>510</v>
      </c>
      <c r="G62" s="110" t="s">
        <v>164</v>
      </c>
      <c r="H62" s="86">
        <v>1233</v>
      </c>
      <c r="I62" s="86">
        <v>3951</v>
      </c>
      <c r="J62" s="86">
        <v>0</v>
      </c>
      <c r="K62" s="86">
        <v>174.7</v>
      </c>
      <c r="L62" s="107">
        <v>0</v>
      </c>
      <c r="M62" s="107">
        <v>1.9E-3</v>
      </c>
      <c r="N62" s="107">
        <v>4.0000000000000002E-4</v>
      </c>
    </row>
    <row r="63" spans="2:14">
      <c r="B63" s="58" t="s">
        <v>573</v>
      </c>
      <c r="C63" s="110" t="s">
        <v>574</v>
      </c>
      <c r="D63" s="110" t="s">
        <v>385</v>
      </c>
      <c r="E63" s="110"/>
      <c r="F63" s="110" t="s">
        <v>510</v>
      </c>
      <c r="G63" s="110" t="s">
        <v>164</v>
      </c>
      <c r="H63" s="86">
        <v>10200</v>
      </c>
      <c r="I63" s="86">
        <v>3042</v>
      </c>
      <c r="J63" s="86">
        <v>0</v>
      </c>
      <c r="K63" s="86">
        <v>1112.68</v>
      </c>
      <c r="L63" s="107">
        <v>0</v>
      </c>
      <c r="M63" s="107">
        <v>1.21E-2</v>
      </c>
      <c r="N63" s="107">
        <v>2.7000000000000001E-3</v>
      </c>
    </row>
    <row r="64" spans="2:14">
      <c r="B64" s="58" t="s">
        <v>575</v>
      </c>
      <c r="C64" s="110" t="s">
        <v>576</v>
      </c>
      <c r="D64" s="110" t="s">
        <v>385</v>
      </c>
      <c r="E64" s="110"/>
      <c r="F64" s="110" t="s">
        <v>510</v>
      </c>
      <c r="G64" s="110" t="s">
        <v>164</v>
      </c>
      <c r="H64" s="86">
        <v>5140</v>
      </c>
      <c r="I64" s="86">
        <v>9986</v>
      </c>
      <c r="J64" s="86">
        <v>0</v>
      </c>
      <c r="K64" s="86">
        <v>1840.62</v>
      </c>
      <c r="L64" s="107">
        <v>0</v>
      </c>
      <c r="M64" s="107">
        <v>0.02</v>
      </c>
      <c r="N64" s="107">
        <v>4.4000000000000003E-3</v>
      </c>
    </row>
    <row r="65" spans="2:14">
      <c r="B65" s="55" t="s">
        <v>264</v>
      </c>
      <c r="C65" s="111"/>
      <c r="D65" s="111"/>
      <c r="E65" s="111"/>
      <c r="F65" s="111"/>
      <c r="G65" s="111"/>
      <c r="H65" s="85"/>
      <c r="I65" s="85"/>
      <c r="J65" s="85"/>
      <c r="K65" s="85"/>
      <c r="L65" s="106"/>
      <c r="M65" s="106"/>
      <c r="N65" s="106"/>
    </row>
    <row r="66" spans="2:14">
      <c r="B66" s="58" t="s">
        <v>268</v>
      </c>
      <c r="C66" s="110"/>
      <c r="D66" s="110"/>
      <c r="E66" s="110"/>
      <c r="F66" s="110"/>
      <c r="G66" s="110"/>
      <c r="H66" s="86"/>
      <c r="I66" s="86"/>
      <c r="J66" s="86"/>
      <c r="K66" s="86"/>
      <c r="L66" s="107"/>
      <c r="M66" s="107">
        <v>0</v>
      </c>
      <c r="N66" s="107"/>
    </row>
    <row r="67" spans="2:14">
      <c r="B67" s="55" t="s">
        <v>72</v>
      </c>
      <c r="C67" s="111"/>
      <c r="D67" s="111"/>
      <c r="E67" s="111"/>
      <c r="F67" s="111"/>
      <c r="G67" s="111"/>
      <c r="H67" s="85"/>
      <c r="I67" s="85"/>
      <c r="J67" s="85"/>
      <c r="K67" s="85"/>
      <c r="L67" s="106"/>
      <c r="M67" s="106"/>
      <c r="N67" s="106"/>
    </row>
    <row r="68" spans="2:14">
      <c r="B68" s="58" t="s">
        <v>268</v>
      </c>
      <c r="C68" s="110"/>
      <c r="D68" s="110"/>
      <c r="E68" s="110"/>
      <c r="F68" s="110"/>
      <c r="G68" s="110"/>
      <c r="H68" s="86"/>
      <c r="I68" s="86"/>
      <c r="J68" s="86"/>
      <c r="K68" s="86"/>
      <c r="L68" s="107"/>
      <c r="M68" s="107">
        <v>0</v>
      </c>
      <c r="N68" s="107"/>
    </row>
    <row r="69" spans="2:14">
      <c r="B69" s="55" t="s">
        <v>82</v>
      </c>
      <c r="C69" s="111"/>
      <c r="D69" s="111"/>
      <c r="E69" s="111"/>
      <c r="F69" s="111"/>
      <c r="G69" s="111"/>
      <c r="H69" s="85"/>
      <c r="I69" s="85"/>
      <c r="J69" s="85"/>
      <c r="K69" s="85"/>
      <c r="L69" s="106"/>
      <c r="M69" s="106"/>
      <c r="N69" s="106"/>
    </row>
    <row r="70" spans="2:14">
      <c r="B70" s="113" t="s">
        <v>268</v>
      </c>
      <c r="C70" s="110"/>
      <c r="D70" s="110"/>
      <c r="E70" s="110"/>
      <c r="F70" s="110"/>
      <c r="G70" s="110"/>
      <c r="H70" s="86"/>
      <c r="I70" s="86"/>
      <c r="J70" s="86"/>
      <c r="K70" s="86"/>
      <c r="L70" s="107"/>
      <c r="M70" s="107">
        <v>0</v>
      </c>
      <c r="N70" s="107"/>
    </row>
    <row r="71" spans="2:14">
      <c r="B71" s="6" t="s">
        <v>249</v>
      </c>
      <c r="D71" s="1"/>
      <c r="E71" s="1"/>
      <c r="F71" s="1"/>
      <c r="G71" s="1"/>
    </row>
    <row r="72" spans="2:14">
      <c r="B72" s="6" t="s">
        <v>133</v>
      </c>
      <c r="D72" s="1"/>
      <c r="E72" s="1"/>
      <c r="F72" s="1"/>
      <c r="G72" s="1"/>
    </row>
    <row r="73" spans="2:14">
      <c r="B73" s="6" t="s">
        <v>245</v>
      </c>
      <c r="D73" s="1"/>
      <c r="E73" s="1"/>
      <c r="F73" s="1"/>
      <c r="G73" s="1"/>
    </row>
    <row r="74" spans="2:14">
      <c r="B74" s="6" t="s">
        <v>246</v>
      </c>
      <c r="D74" s="1"/>
      <c r="E74" s="1"/>
      <c r="F74" s="1"/>
      <c r="G74" s="1"/>
    </row>
    <row r="75" spans="2:14">
      <c r="B75" s="6" t="s">
        <v>247</v>
      </c>
      <c r="D75" s="1"/>
      <c r="E75" s="1"/>
      <c r="F75" s="1"/>
      <c r="G75" s="1"/>
    </row>
    <row r="76" spans="2:14">
      <c r="B76" s="132" t="s">
        <v>256</v>
      </c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6:N76"/>
  </mergeCells>
  <phoneticPr fontId="4" type="noConversion"/>
  <dataValidations count="1">
    <dataValidation allowBlank="1" showInputMessage="1" showErrorMessage="1" sqref="J5:J7 J10:J11 K5:XFD11 A5:I11 A50:A1048576 O50:XFD1048576 B77:N1048576 B50:N75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zoomScale="85" zoomScaleNormal="85" workbookViewId="0">
      <selection activeCell="K27" sqref="K27:K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5703125" style="2" bestFit="1" customWidth="1"/>
    <col min="4" max="4" width="10.28515625" style="2" customWidth="1"/>
    <col min="5" max="5" width="6.7109375" style="2" bestFit="1" customWidth="1"/>
    <col min="6" max="6" width="9.140625" style="1" bestFit="1" customWidth="1"/>
    <col min="7" max="7" width="5.5703125" style="1" customWidth="1"/>
    <col min="8" max="8" width="9.28515625" style="1" bestFit="1" customWidth="1"/>
    <col min="9" max="9" width="12.85546875" style="1" bestFit="1" customWidth="1"/>
    <col min="10" max="10" width="12.5703125" style="1" bestFit="1" customWidth="1"/>
    <col min="11" max="11" width="17.28515625" style="1" bestFit="1" customWidth="1"/>
    <col min="12" max="12" width="11.2851562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79" t="s">
        <v>279</v>
      </c>
    </row>
    <row r="2" spans="2:65">
      <c r="B2" s="79" t="s">
        <v>280</v>
      </c>
    </row>
    <row r="3" spans="2:65">
      <c r="B3" s="79" t="s">
        <v>281</v>
      </c>
    </row>
    <row r="4" spans="2:65">
      <c r="B4" s="79" t="s">
        <v>282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>
        <v>10376.5</v>
      </c>
      <c r="K11" s="81"/>
      <c r="L11" s="81">
        <v>9606.4</v>
      </c>
      <c r="M11" s="105"/>
      <c r="N11" s="105"/>
      <c r="O11" s="105">
        <v>2.3E-2</v>
      </c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1"/>
      <c r="D12" s="111"/>
      <c r="E12" s="111"/>
      <c r="F12" s="111"/>
      <c r="G12" s="111"/>
      <c r="H12" s="111"/>
      <c r="I12" s="111"/>
      <c r="J12" s="85"/>
      <c r="K12" s="85"/>
      <c r="L12" s="85"/>
      <c r="M12" s="106"/>
      <c r="N12" s="106"/>
      <c r="O12" s="106"/>
    </row>
    <row r="13" spans="2:65" customFormat="1" ht="15.75">
      <c r="B13" s="57" t="s">
        <v>58</v>
      </c>
      <c r="C13" s="111"/>
      <c r="D13" s="111"/>
      <c r="E13" s="111"/>
      <c r="F13" s="111"/>
      <c r="G13" s="111"/>
      <c r="H13" s="111"/>
      <c r="I13" s="111"/>
      <c r="J13" s="85"/>
      <c r="K13" s="85"/>
      <c r="L13" s="85"/>
      <c r="M13" s="106"/>
      <c r="N13" s="106"/>
      <c r="O13" s="106"/>
    </row>
    <row r="14" spans="2:65" customFormat="1" ht="15.75">
      <c r="B14" s="63" t="s">
        <v>268</v>
      </c>
      <c r="C14" s="110"/>
      <c r="D14" s="110"/>
      <c r="E14" s="110"/>
      <c r="F14" s="110"/>
      <c r="G14" s="110"/>
      <c r="H14" s="110"/>
      <c r="I14" s="110"/>
      <c r="J14" s="86"/>
      <c r="K14" s="86"/>
      <c r="L14" s="86"/>
      <c r="M14" s="107"/>
      <c r="N14" s="107"/>
      <c r="O14" s="107"/>
    </row>
    <row r="15" spans="2:65" customFormat="1" ht="15.75">
      <c r="B15" s="57" t="s">
        <v>577</v>
      </c>
      <c r="C15" s="111"/>
      <c r="D15" s="111"/>
      <c r="E15" s="111"/>
      <c r="F15" s="111"/>
      <c r="G15" s="111"/>
      <c r="H15" s="111"/>
      <c r="I15" s="111"/>
      <c r="J15" s="85"/>
      <c r="K15" s="85"/>
      <c r="L15" s="85"/>
      <c r="M15" s="106"/>
      <c r="N15" s="106"/>
      <c r="O15" s="106"/>
    </row>
    <row r="16" spans="2:65" customFormat="1" ht="15.75">
      <c r="B16" s="63" t="s">
        <v>268</v>
      </c>
      <c r="C16" s="110"/>
      <c r="D16" s="110"/>
      <c r="E16" s="110"/>
      <c r="F16" s="110"/>
      <c r="G16" s="110"/>
      <c r="H16" s="110"/>
      <c r="I16" s="110"/>
      <c r="J16" s="86"/>
      <c r="K16" s="86"/>
      <c r="L16" s="86"/>
      <c r="M16" s="107"/>
      <c r="N16" s="107"/>
      <c r="O16" s="107"/>
    </row>
    <row r="17" spans="2:15" customFormat="1" ht="15.75">
      <c r="B17" s="57" t="s">
        <v>30</v>
      </c>
      <c r="C17" s="111"/>
      <c r="D17" s="111"/>
      <c r="E17" s="111"/>
      <c r="F17" s="111"/>
      <c r="G17" s="111"/>
      <c r="H17" s="111"/>
      <c r="I17" s="111"/>
      <c r="J17" s="85"/>
      <c r="K17" s="85"/>
      <c r="L17" s="85"/>
      <c r="M17" s="106"/>
      <c r="N17" s="106"/>
      <c r="O17" s="106"/>
    </row>
    <row r="18" spans="2:15" customFormat="1" ht="15.75">
      <c r="B18" s="63" t="s">
        <v>268</v>
      </c>
      <c r="C18" s="110"/>
      <c r="D18" s="110"/>
      <c r="E18" s="110"/>
      <c r="F18" s="110"/>
      <c r="G18" s="110"/>
      <c r="H18" s="110"/>
      <c r="I18" s="110"/>
      <c r="J18" s="86"/>
      <c r="K18" s="86"/>
      <c r="L18" s="86"/>
      <c r="M18" s="107"/>
      <c r="N18" s="107"/>
      <c r="O18" s="107"/>
    </row>
    <row r="19" spans="2:15" customFormat="1" ht="15.75">
      <c r="B19" s="57" t="s">
        <v>72</v>
      </c>
      <c r="C19" s="111"/>
      <c r="D19" s="111"/>
      <c r="E19" s="111"/>
      <c r="F19" s="111"/>
      <c r="G19" s="111"/>
      <c r="H19" s="111"/>
      <c r="I19" s="111"/>
      <c r="J19" s="85"/>
      <c r="K19" s="85"/>
      <c r="L19" s="85"/>
      <c r="M19" s="106"/>
      <c r="N19" s="106"/>
      <c r="O19" s="106"/>
    </row>
    <row r="20" spans="2:15" customFormat="1" ht="15.75">
      <c r="B20" s="63" t="s">
        <v>268</v>
      </c>
      <c r="C20" s="110"/>
      <c r="D20" s="110"/>
      <c r="E20" s="110"/>
      <c r="F20" s="110"/>
      <c r="G20" s="110"/>
      <c r="H20" s="110"/>
      <c r="I20" s="110"/>
      <c r="J20" s="86"/>
      <c r="K20" s="86"/>
      <c r="L20" s="86"/>
      <c r="M20" s="107"/>
      <c r="N20" s="107"/>
      <c r="O20" s="107"/>
    </row>
    <row r="21" spans="2:15" customFormat="1" ht="15.75">
      <c r="B21" s="57" t="s">
        <v>231</v>
      </c>
      <c r="C21" s="111"/>
      <c r="D21" s="111"/>
      <c r="E21" s="111"/>
      <c r="F21" s="111"/>
      <c r="G21" s="111"/>
      <c r="H21" s="111"/>
      <c r="I21" s="111"/>
      <c r="J21" s="85">
        <v>10376.5</v>
      </c>
      <c r="K21" s="85"/>
      <c r="L21" s="85">
        <v>9606.4</v>
      </c>
      <c r="M21" s="106"/>
      <c r="N21" s="106"/>
      <c r="O21" s="106">
        <v>2.3E-2</v>
      </c>
    </row>
    <row r="22" spans="2:15" customFormat="1" ht="15.75">
      <c r="B22" s="57" t="s">
        <v>58</v>
      </c>
      <c r="C22" s="111"/>
      <c r="D22" s="111"/>
      <c r="E22" s="111"/>
      <c r="F22" s="111"/>
      <c r="G22" s="111"/>
      <c r="H22" s="111"/>
      <c r="I22" s="111"/>
      <c r="J22" s="85"/>
      <c r="K22" s="85"/>
      <c r="L22" s="85"/>
      <c r="M22" s="106"/>
      <c r="N22" s="106"/>
      <c r="O22" s="106"/>
    </row>
    <row r="23" spans="2:15" customFormat="1" ht="15.75">
      <c r="B23" s="63" t="s">
        <v>268</v>
      </c>
      <c r="C23" s="110"/>
      <c r="D23" s="110"/>
      <c r="E23" s="110"/>
      <c r="F23" s="110"/>
      <c r="G23" s="110"/>
      <c r="H23" s="110"/>
      <c r="I23" s="110"/>
      <c r="J23" s="86"/>
      <c r="K23" s="86"/>
      <c r="L23" s="86"/>
      <c r="M23" s="107"/>
      <c r="N23" s="107"/>
      <c r="O23" s="107"/>
    </row>
    <row r="24" spans="2:15" customFormat="1" ht="15.75">
      <c r="B24" s="57" t="s">
        <v>577</v>
      </c>
      <c r="C24" s="111"/>
      <c r="D24" s="111"/>
      <c r="E24" s="111"/>
      <c r="F24" s="111"/>
      <c r="G24" s="111"/>
      <c r="H24" s="111"/>
      <c r="I24" s="111"/>
      <c r="J24" s="85"/>
      <c r="K24" s="85"/>
      <c r="L24" s="85"/>
      <c r="M24" s="106"/>
      <c r="N24" s="106"/>
      <c r="O24" s="106"/>
    </row>
    <row r="25" spans="2:15">
      <c r="B25" s="63" t="s">
        <v>268</v>
      </c>
      <c r="C25" s="110"/>
      <c r="D25" s="110"/>
      <c r="E25" s="110"/>
      <c r="F25" s="110"/>
      <c r="G25" s="110"/>
      <c r="H25" s="110"/>
      <c r="I25" s="110"/>
      <c r="J25" s="86"/>
      <c r="K25" s="86"/>
      <c r="L25" s="86"/>
      <c r="M25" s="107"/>
      <c r="N25" s="107"/>
      <c r="O25" s="107"/>
    </row>
    <row r="26" spans="2:15">
      <c r="B26" s="57" t="s">
        <v>30</v>
      </c>
      <c r="C26" s="111"/>
      <c r="D26" s="111"/>
      <c r="E26" s="111"/>
      <c r="F26" s="111"/>
      <c r="G26" s="111"/>
      <c r="H26" s="111"/>
      <c r="I26" s="111"/>
      <c r="J26" s="85">
        <v>10376.5</v>
      </c>
      <c r="K26" s="85"/>
      <c r="L26" s="85">
        <v>9606.4</v>
      </c>
      <c r="M26" s="106"/>
      <c r="N26" s="106"/>
      <c r="O26" s="106">
        <v>2.3E-2</v>
      </c>
    </row>
    <row r="27" spans="2:15">
      <c r="B27" s="63" t="s">
        <v>578</v>
      </c>
      <c r="C27" s="110" t="s">
        <v>579</v>
      </c>
      <c r="D27" s="110" t="s">
        <v>26</v>
      </c>
      <c r="E27" s="110">
        <v>6467</v>
      </c>
      <c r="F27" s="110" t="s">
        <v>510</v>
      </c>
      <c r="G27" s="110">
        <v>0</v>
      </c>
      <c r="H27" s="110" t="s">
        <v>284</v>
      </c>
      <c r="I27" s="110" t="s">
        <v>164</v>
      </c>
      <c r="J27" s="86">
        <v>681.85</v>
      </c>
      <c r="K27" s="86">
        <v>119043</v>
      </c>
      <c r="L27" s="86">
        <v>2910.74</v>
      </c>
      <c r="M27" s="107">
        <v>0</v>
      </c>
      <c r="N27" s="107">
        <v>0.30299999999999999</v>
      </c>
      <c r="O27" s="107">
        <v>6.9999999999999993E-3</v>
      </c>
    </row>
    <row r="28" spans="2:15">
      <c r="B28" s="63" t="s">
        <v>580</v>
      </c>
      <c r="C28" s="110" t="s">
        <v>581</v>
      </c>
      <c r="D28" s="110" t="s">
        <v>26</v>
      </c>
      <c r="E28" s="110">
        <v>5617</v>
      </c>
      <c r="F28" s="110" t="s">
        <v>510</v>
      </c>
      <c r="G28" s="110">
        <v>0</v>
      </c>
      <c r="H28" s="110" t="s">
        <v>284</v>
      </c>
      <c r="I28" s="110" t="s">
        <v>164</v>
      </c>
      <c r="J28" s="86">
        <v>9694.65</v>
      </c>
      <c r="K28" s="86">
        <v>19259.760011154489</v>
      </c>
      <c r="L28" s="86">
        <v>6695.66</v>
      </c>
      <c r="M28" s="107">
        <v>0</v>
      </c>
      <c r="N28" s="107">
        <v>0.69700000000000006</v>
      </c>
      <c r="O28" s="107">
        <v>1.61E-2</v>
      </c>
    </row>
    <row r="29" spans="2:15">
      <c r="B29" s="57" t="s">
        <v>72</v>
      </c>
      <c r="C29" s="111"/>
      <c r="D29" s="111"/>
      <c r="E29" s="111"/>
      <c r="F29" s="111"/>
      <c r="G29" s="111"/>
      <c r="H29" s="111"/>
      <c r="I29" s="111"/>
      <c r="J29" s="85"/>
      <c r="K29" s="85"/>
      <c r="L29" s="85"/>
      <c r="M29" s="106"/>
      <c r="N29" s="106"/>
      <c r="O29" s="106"/>
    </row>
    <row r="30" spans="2:15">
      <c r="B30" s="115" t="s">
        <v>268</v>
      </c>
      <c r="C30" s="110"/>
      <c r="D30" s="110"/>
      <c r="E30" s="110"/>
      <c r="F30" s="110"/>
      <c r="G30" s="110"/>
      <c r="H30" s="110"/>
      <c r="I30" s="110"/>
      <c r="J30" s="86"/>
      <c r="K30" s="86"/>
      <c r="L30" s="86"/>
      <c r="M30" s="107"/>
      <c r="N30" s="107"/>
      <c r="O30" s="107"/>
    </row>
    <row r="31" spans="2:15">
      <c r="B31" s="6" t="s">
        <v>249</v>
      </c>
      <c r="D31" s="1"/>
      <c r="E31" s="1"/>
    </row>
    <row r="32" spans="2:15">
      <c r="B32" s="6" t="s">
        <v>133</v>
      </c>
      <c r="D32" s="1"/>
      <c r="E32" s="1"/>
    </row>
    <row r="33" spans="2:15">
      <c r="B33" s="6" t="s">
        <v>245</v>
      </c>
      <c r="C33" s="1"/>
      <c r="D33" s="1"/>
      <c r="E33" s="1"/>
    </row>
    <row r="34" spans="2:15">
      <c r="B34" s="6" t="s">
        <v>246</v>
      </c>
      <c r="C34" s="1"/>
      <c r="D34" s="1"/>
      <c r="E34" s="1"/>
    </row>
    <row r="35" spans="2:15">
      <c r="B35" s="132" t="s">
        <v>256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5:O35"/>
  </mergeCells>
  <phoneticPr fontId="4" type="noConversion"/>
  <dataValidations count="1">
    <dataValidation allowBlank="1" showInputMessage="1" showErrorMessage="1" sqref="P25:XFD1048576 A5:XFD11 A25:A1048576 B25:O34 B36:O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28515625" style="2" bestFit="1" customWidth="1"/>
    <col min="4" max="4" width="10.28515625" style="2" customWidth="1"/>
    <col min="5" max="5" width="32.7109375" style="2" bestFit="1" customWidth="1"/>
    <col min="6" max="6" width="12.42578125" style="1" bestFit="1" customWidth="1"/>
    <col min="7" max="7" width="13.140625" style="1" bestFit="1" customWidth="1"/>
    <col min="8" max="8" width="9.7109375" style="1" bestFit="1" customWidth="1"/>
    <col min="9" max="9" width="10" style="1" bestFit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79" t="s">
        <v>279</v>
      </c>
    </row>
    <row r="2" spans="1:60">
      <c r="B2" s="79" t="s">
        <v>280</v>
      </c>
    </row>
    <row r="3" spans="1:60">
      <c r="B3" s="79" t="s">
        <v>281</v>
      </c>
    </row>
    <row r="4" spans="1:60">
      <c r="B4" s="79" t="s">
        <v>282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1:60" s="4" customFormat="1" ht="18" customHeight="1">
      <c r="B11" s="54" t="s">
        <v>51</v>
      </c>
      <c r="C11" s="82"/>
      <c r="D11" s="82"/>
      <c r="E11" s="82"/>
      <c r="F11" s="82"/>
      <c r="G11" s="81">
        <v>30796</v>
      </c>
      <c r="H11" s="81"/>
      <c r="I11" s="81">
        <v>740.08999999999992</v>
      </c>
      <c r="J11" s="105"/>
      <c r="K11" s="105"/>
      <c r="L11" s="105">
        <v>1.8E-3</v>
      </c>
      <c r="BC11" s="1"/>
      <c r="BD11" s="3"/>
      <c r="BE11" s="1"/>
      <c r="BG11" s="1"/>
    </row>
    <row r="12" spans="1:60" customFormat="1" ht="18" customHeight="1">
      <c r="B12" s="57" t="s">
        <v>582</v>
      </c>
      <c r="C12" s="111"/>
      <c r="D12" s="111"/>
      <c r="E12" s="111"/>
      <c r="F12" s="111"/>
      <c r="G12" s="85">
        <v>15500</v>
      </c>
      <c r="H12" s="85"/>
      <c r="I12" s="85">
        <v>262.88</v>
      </c>
      <c r="J12" s="106"/>
      <c r="K12" s="106"/>
      <c r="L12" s="106">
        <v>5.9999999999999995E-4</v>
      </c>
    </row>
    <row r="13" spans="1:60" customFormat="1" ht="15.75">
      <c r="B13" s="64" t="s">
        <v>583</v>
      </c>
      <c r="C13" s="110">
        <v>1179613</v>
      </c>
      <c r="D13" s="110" t="s">
        <v>142</v>
      </c>
      <c r="E13" s="110" t="s">
        <v>314</v>
      </c>
      <c r="F13" s="110" t="s">
        <v>165</v>
      </c>
      <c r="G13" s="86">
        <v>15500</v>
      </c>
      <c r="H13" s="86">
        <v>1696</v>
      </c>
      <c r="I13" s="86">
        <v>262.88</v>
      </c>
      <c r="J13" s="107">
        <v>7.8000000000000005E-3</v>
      </c>
      <c r="K13" s="107">
        <v>0.35520000000000002</v>
      </c>
      <c r="L13" s="107">
        <v>5.9999999999999995E-4</v>
      </c>
    </row>
    <row r="14" spans="1:60" customFormat="1" ht="15.75">
      <c r="B14" s="57" t="s">
        <v>233</v>
      </c>
      <c r="C14" s="111"/>
      <c r="D14" s="111"/>
      <c r="E14" s="111"/>
      <c r="F14" s="111"/>
      <c r="G14" s="85">
        <v>15296</v>
      </c>
      <c r="H14" s="85"/>
      <c r="I14" s="85">
        <v>477.21</v>
      </c>
      <c r="J14" s="106"/>
      <c r="K14" s="106"/>
      <c r="L14" s="106">
        <v>1.1000000000000001E-3</v>
      </c>
    </row>
    <row r="15" spans="1:60" customFormat="1" ht="15.75">
      <c r="B15" s="116" t="s">
        <v>584</v>
      </c>
      <c r="C15" s="110" t="s">
        <v>585</v>
      </c>
      <c r="D15" s="110" t="s">
        <v>375</v>
      </c>
      <c r="E15" s="110" t="s">
        <v>390</v>
      </c>
      <c r="F15" s="110" t="s">
        <v>164</v>
      </c>
      <c r="G15" s="86">
        <v>15296</v>
      </c>
      <c r="H15" s="86">
        <v>870</v>
      </c>
      <c r="I15" s="86">
        <v>477.21</v>
      </c>
      <c r="J15" s="107">
        <v>0</v>
      </c>
      <c r="K15" s="107">
        <v>0.64480000000000004</v>
      </c>
      <c r="L15" s="107">
        <v>1.1000000000000001E-3</v>
      </c>
    </row>
    <row r="16" spans="1:60" customFormat="1">
      <c r="A16" s="1"/>
      <c r="B16" s="6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2" t="s">
        <v>256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sharepoint/v3"/>
    <ds:schemaRef ds:uri="a46656d4-8850-49b3-aebd-68bd05f7f43d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2023-04-27T09:03:21Z</cp:lastPrinted>
  <dcterms:created xsi:type="dcterms:W3CDTF">2005-07-19T07:39:38Z</dcterms:created>
  <dcterms:modified xsi:type="dcterms:W3CDTF">2023-04-27T09:10:26Z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